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ADU\RADU SERV\primarii\LUDUS\2024\New folder\"/>
    </mc:Choice>
  </mc:AlternateContent>
  <xr:revisionPtr revIDLastSave="0" documentId="8_{6314F447-6F08-4006-AE20-0C66E6E6BCC0}" xr6:coauthVersionLast="47" xr6:coauthVersionMax="47" xr10:uidLastSave="{00000000-0000-0000-0000-000000000000}"/>
  <bookViews>
    <workbookView xWindow="-108" yWindow="-108" windowWidth="23256" windowHeight="12456" xr2:uid="{9DAB5B86-65B9-4D4B-8247-704EB51C3E2E}"/>
  </bookViews>
  <sheets>
    <sheet name="1.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_____amg2">#N/A</definedName>
    <definedName name="______amg3">#N/A</definedName>
    <definedName name="_____amg2">#N/A</definedName>
    <definedName name="_____amg3">#N/A</definedName>
    <definedName name="____amg2">#N/A</definedName>
    <definedName name="____amg3">#N/A</definedName>
    <definedName name="___amg2">#N/A</definedName>
    <definedName name="___amg3">#N/A</definedName>
    <definedName name="__amg2">#N/A</definedName>
    <definedName name="__amg3">#N/A</definedName>
    <definedName name="_amg2">#N/A</definedName>
    <definedName name="_amg3">#N/A</definedName>
    <definedName name="_ftn1" localSheetId="0">'1.3'!#REF!</definedName>
    <definedName name="_ftnref1" localSheetId="0">'1.3'!#REF!</definedName>
    <definedName name="a">#N/A</definedName>
    <definedName name="a_10">#N/A</definedName>
    <definedName name="a_11">#N/A</definedName>
    <definedName name="a_12">#N/A</definedName>
    <definedName name="a_14">#N/A</definedName>
    <definedName name="a_15">#N/A</definedName>
    <definedName name="a_16">#N/A</definedName>
    <definedName name="a_17">#N/A</definedName>
    <definedName name="a_2">#N/A</definedName>
    <definedName name="a_3">#N/A</definedName>
    <definedName name="a_4">#N/A</definedName>
    <definedName name="a_5">#N/A</definedName>
    <definedName name="a_6">#N/A</definedName>
    <definedName name="a_7">#N/A</definedName>
    <definedName name="a_8">#N/A</definedName>
    <definedName name="a_9">#N/A</definedName>
    <definedName name="aaa" localSheetId="0" hidden="1">{#N/A,#N/A,FALSE,"Fund-II"}</definedName>
    <definedName name="aaa" hidden="1">{#N/A,#N/A,FALSE,"Fund-II"}</definedName>
    <definedName name="AllTables">#N/A</definedName>
    <definedName name="AllTables_10">#N/A</definedName>
    <definedName name="AllTables_11">#N/A</definedName>
    <definedName name="AllTables_12">#N/A</definedName>
    <definedName name="AllTables_14">#N/A</definedName>
    <definedName name="AllTables_15">#N/A</definedName>
    <definedName name="AllTables_16">#N/A</definedName>
    <definedName name="AllTables_17">#N/A</definedName>
    <definedName name="AllTables_2">#N/A</definedName>
    <definedName name="AllTables_3">#N/A</definedName>
    <definedName name="AllTables_4">#N/A</definedName>
    <definedName name="AllTables_5">#N/A</definedName>
    <definedName name="AllTables_6">#N/A</definedName>
    <definedName name="AllTables_7">#N/A</definedName>
    <definedName name="AllTables_8">#N/A</definedName>
    <definedName name="AllTables_9">#N/A</definedName>
    <definedName name="amg">#N/A</definedName>
    <definedName name="amg_10">#N/A</definedName>
    <definedName name="amg_11">#N/A</definedName>
    <definedName name="amg_12">#N/A</definedName>
    <definedName name="amg_14">#N/A</definedName>
    <definedName name="amg_15">#N/A</definedName>
    <definedName name="amg_16">#N/A</definedName>
    <definedName name="amg_17">#N/A</definedName>
    <definedName name="amg_2">#N/A</definedName>
    <definedName name="amg_3">#N/A</definedName>
    <definedName name="amg_4">#N/A</definedName>
    <definedName name="amg_5">#N/A</definedName>
    <definedName name="amg_6">#N/A</definedName>
    <definedName name="amg_7">#N/A</definedName>
    <definedName name="amg_8">#N/A</definedName>
    <definedName name="amg_9">#N/A</definedName>
    <definedName name="amg2_10">#N/A</definedName>
    <definedName name="amg2_11">#N/A</definedName>
    <definedName name="amg2_12">#N/A</definedName>
    <definedName name="amg2_14">#N/A</definedName>
    <definedName name="amg2_15">#N/A</definedName>
    <definedName name="amg2_16">#N/A</definedName>
    <definedName name="amg2_17">#N/A</definedName>
    <definedName name="amg2_2">#N/A</definedName>
    <definedName name="amg2_3">#N/A</definedName>
    <definedName name="amg2_4">#N/A</definedName>
    <definedName name="amg2_5">#N/A</definedName>
    <definedName name="amg2_6">#N/A</definedName>
    <definedName name="amg2_7">#N/A</definedName>
    <definedName name="amg2_8">#N/A</definedName>
    <definedName name="amg2_9">#N/A</definedName>
    <definedName name="amg3_10">#N/A</definedName>
    <definedName name="amg3_11">#N/A</definedName>
    <definedName name="amg3_12">#N/A</definedName>
    <definedName name="amg3_14">#N/A</definedName>
    <definedName name="amg3_15">#N/A</definedName>
    <definedName name="amg3_16">#N/A</definedName>
    <definedName name="amg3_17">#N/A</definedName>
    <definedName name="amg3_2">#N/A</definedName>
    <definedName name="amg3_3">#N/A</definedName>
    <definedName name="amg3_4">#N/A</definedName>
    <definedName name="amg3_5">#N/A</definedName>
    <definedName name="amg3_6">#N/A</definedName>
    <definedName name="amg3_7">#N/A</definedName>
    <definedName name="amg3_8">#N/A</definedName>
    <definedName name="amg3_9">#N/A</definedName>
    <definedName name="as">#REF!</definedName>
    <definedName name="asd" localSheetId="0">#REF!</definedName>
    <definedName name="asd">#REF!</definedName>
    <definedName name="asdasd" localSheetId="0">#REF!</definedName>
    <definedName name="asdasd">#REF!</definedName>
    <definedName name="b">#N/A</definedName>
    <definedName name="b_10">#N/A</definedName>
    <definedName name="b_11">#N/A</definedName>
    <definedName name="b_12">#N/A</definedName>
    <definedName name="b_14">#N/A</definedName>
    <definedName name="b_15">#N/A</definedName>
    <definedName name="b_16">#N/A</definedName>
    <definedName name="b_17">#N/A</definedName>
    <definedName name="b_2">#N/A</definedName>
    <definedName name="b_3">#N/A</definedName>
    <definedName name="b_4">#N/A</definedName>
    <definedName name="b_5">#N/A</definedName>
    <definedName name="b_6">#N/A</definedName>
    <definedName name="b_7">#N/A</definedName>
    <definedName name="b_8">#N/A</definedName>
    <definedName name="b_9">#N/A</definedName>
    <definedName name="bbb" localSheetId="0" hidden="1">{#N/A,#N/A,FALSE,"Fund-II"}</definedName>
    <definedName name="bbb" hidden="1">{#N/A,#N/A,FALSE,"Fund-II"}</definedName>
    <definedName name="BMS_Tot_Cost" localSheetId="0">#REF!</definedName>
    <definedName name="BMS_Tot_Cost">#REF!</definedName>
    <definedName name="bvb" localSheetId="0">#REF!</definedName>
    <definedName name="bvb">#REF!</definedName>
    <definedName name="Capital_Expenditures___Culture___Sports" localSheetId="0">'[2]Module 6_Condensed Budget'!#REF!</definedName>
    <definedName name="Capital_Expenditures___Culture___Sports">'[3]Module 6_Condensed Budget'!#REF!</definedName>
    <definedName name="Capital_Expenditures___Education" localSheetId="0">'[2]Module 6_Condensed Budget'!#REF!</definedName>
    <definedName name="Capital_Expenditures___Education">'[3]Module 6_Condensed Budget'!#REF!</definedName>
    <definedName name="Capital_Expenditures___General_Administration" localSheetId="0">'[2]Module 6_Condensed Budget'!#REF!</definedName>
    <definedName name="Capital_Expenditures___General_Administration">'[3]Module 6_Condensed Budget'!#REF!</definedName>
    <definedName name="Capital_Expenditures___Health" localSheetId="0">'[2]Module 6_Condensed Budget'!#REF!</definedName>
    <definedName name="Capital_Expenditures___Health">'[3]Module 6_Condensed Budget'!#REF!</definedName>
    <definedName name="Capital_Expenditures___Other_Activities" localSheetId="0">'[2]Module 6_Condensed Budget'!#REF!</definedName>
    <definedName name="Capital_Expenditures___Other_Activities">'[3]Module 6_Condensed Budget'!#REF!</definedName>
    <definedName name="Capital_Expenditures___Public_Works___Housing" localSheetId="0">'[2]Module 6_Condensed Budget'!#REF!</definedName>
    <definedName name="Capital_Expenditures___Public_Works___Housing">'[3]Module 6_Condensed Budget'!#REF!</definedName>
    <definedName name="Capital_Expenditures___Social_Assistance" localSheetId="0">'[2]Module 6_Condensed Budget'!#REF!</definedName>
    <definedName name="Capital_Expenditures___Social_Assistance">'[3]Module 6_Condensed Budget'!#REF!</definedName>
    <definedName name="Capital_Expenditures___Transportation___Communication" localSheetId="0">'[2]Module 6_Condensed Budget'!#REF!</definedName>
    <definedName name="Capital_Expenditures___Transportation___Communication">'[3]Module 6_Condensed Budget'!#REF!</definedName>
    <definedName name="Capital_Expenditures__Other_Economic_Activities" localSheetId="0">'[2]Module 6_Condensed Budget'!#REF!</definedName>
    <definedName name="Capital_Expenditures__Other_Economic_Activities">'[3]Module 6_Condensed Budget'!#REF!</definedName>
    <definedName name="caragiale">#REF!</definedName>
    <definedName name="Change_in_Operating_Expenditures" localSheetId="0">'[2]Module 6_Condensed Budget'!#REF!</definedName>
    <definedName name="Change_in_Operating_Expenditures">'[3]Module 6_Condensed Budget'!#REF!</definedName>
    <definedName name="CO_II" localSheetId="0">#REF!</definedName>
    <definedName name="CO_II">#REF!</definedName>
    <definedName name="COIV" localSheetId="0">#REF!</definedName>
    <definedName name="COIV">#REF!</definedName>
    <definedName name="COV" localSheetId="0">#REF!</definedName>
    <definedName name="COV">#REF!</definedName>
    <definedName name="credit" hidden="1">{"'Lennar U.S. Partners'!$A$1:$N$53"}</definedName>
    <definedName name="d">[4]Portfolio!$F$15</definedName>
    <definedName name="_xlnm.Database" localSheetId="0">#REF!</definedName>
    <definedName name="_xlnm.Database">#REF!</definedName>
    <definedName name="Deflator__Base_Year___1995" localSheetId="0">'[2]Module 6_Condensed Budget'!#REF!</definedName>
    <definedName name="Deflator__Base_Year___1995">'[3]Module 6_Condensed Budget'!#REF!</definedName>
    <definedName name="Deflator__Base_Year___1997" localSheetId="0">'[2]Module 6_Condensed Budget'!#REF!</definedName>
    <definedName name="Deflator__Base_Year___1997">'[3]Module 6_Condensed Budget'!#REF!</definedName>
    <definedName name="dff" localSheetId="0">#REF!</definedName>
    <definedName name="dff">#REF!</definedName>
    <definedName name="DisplaySelectedSheetsMacroButton" localSheetId="0">#REF!</definedName>
    <definedName name="DisplaySelectedSheetsMacroButton">#REF!</definedName>
    <definedName name="dsa" localSheetId="0" hidden="1">{#N/A,#N/A,FALSE,"Fund-II"}</definedName>
    <definedName name="dsa">#REF!</definedName>
    <definedName name="eq" localSheetId="0">#REF!</definedName>
    <definedName name="eq">#REF!</definedName>
    <definedName name="er">#N/A</definedName>
    <definedName name="er_10">#N/A</definedName>
    <definedName name="er_11">#N/A</definedName>
    <definedName name="er_12">#N/A</definedName>
    <definedName name="er_14">#N/A</definedName>
    <definedName name="er_15">#N/A</definedName>
    <definedName name="er_16">#N/A</definedName>
    <definedName name="er_17">#N/A</definedName>
    <definedName name="er_2">#N/A</definedName>
    <definedName name="er_3">#N/A</definedName>
    <definedName name="er_4">#N/A</definedName>
    <definedName name="er_5">#N/A</definedName>
    <definedName name="er_6">#N/A</definedName>
    <definedName name="er_7">#N/A</definedName>
    <definedName name="er_8">#N/A</definedName>
    <definedName name="er_9">#N/A</definedName>
    <definedName name="ew" localSheetId="0">#REF!</definedName>
    <definedName name="ew">#REF!</definedName>
    <definedName name="ewq" localSheetId="0">#REF!</definedName>
    <definedName name="ewq">#REF!</definedName>
    <definedName name="Excel_BuiltIn__FilterDatabase_13" localSheetId="0">#REF!</definedName>
    <definedName name="Excel_BuiltIn__FilterDatabase_13">#REF!</definedName>
    <definedName name="Excel_BuiltIn__FilterDatabase_17" localSheetId="0">'[5]Evolutie V_C 2003_2007 '!#REF!</definedName>
    <definedName name="Excel_BuiltIn__FilterDatabase_17">'[6]Evolutie V_C 2003_2007 '!#REF!</definedName>
    <definedName name="Excel_BuiltIn_Database" localSheetId="0">#REF!</definedName>
    <definedName name="Excel_BuiltIn_Database">#REF!</definedName>
    <definedName name="Extra">[7]ExtraScoli!$B$150</definedName>
    <definedName name="fds" localSheetId="0">#REF!</definedName>
    <definedName name="fds">#REF!</definedName>
    <definedName name="Ferrovial" localSheetId="0" hidden="1">{"'Lennar U.S. Partners'!$A$1:$N$53"}</definedName>
    <definedName name="Ferrovial" hidden="1">{"'Lennar U.S. Partners'!$A$1:$N$53"}</definedName>
    <definedName name="FUND1" localSheetId="0">#REF!</definedName>
    <definedName name="FUND1">#REF!</definedName>
    <definedName name="FUND2" localSheetId="0">#REF!</definedName>
    <definedName name="FUND2">#REF!</definedName>
    <definedName name="GEMS" localSheetId="0" hidden="1">{"'Lennar U.S. Partners'!$A$1:$N$53"}</definedName>
    <definedName name="GEMS" hidden="1">{"'Lennar U.S. Partners'!$A$1:$N$53"}</definedName>
    <definedName name="ggg" hidden="1">{"'Lennar U.S. Partners'!$A$1:$N$53"}</definedName>
    <definedName name="gr_203">#REF!</definedName>
    <definedName name="hannuri">#N/A</definedName>
    <definedName name="hannuri_10">#N/A</definedName>
    <definedName name="hannuri_11">#N/A</definedName>
    <definedName name="hannuri_12">#N/A</definedName>
    <definedName name="hannuri_14">#N/A</definedName>
    <definedName name="hannuri_15">#N/A</definedName>
    <definedName name="hannuri_16">#N/A</definedName>
    <definedName name="hannuri_17">#N/A</definedName>
    <definedName name="hannuri_2">#N/A</definedName>
    <definedName name="hannuri_3">#N/A</definedName>
    <definedName name="hannuri_4">#N/A</definedName>
    <definedName name="hannuri_5">#N/A</definedName>
    <definedName name="hannuri_6">#N/A</definedName>
    <definedName name="hannuri_7">#N/A</definedName>
    <definedName name="hannuri_8">#N/A</definedName>
    <definedName name="hannuri_9">#N/A</definedName>
    <definedName name="harnaj">#REF!</definedName>
    <definedName name="hipoacuzici">#REF!</definedName>
    <definedName name="HTML_CodePage" hidden="1">1252</definedName>
    <definedName name="HTML_Control" localSheetId="0" hidden="1">{"'Lennar U.S. Partners'!$A$1:$N$53"}</definedName>
    <definedName name="HTML_Control" hidden="1">{"'Lennar U.S. Partners'!$A$1:$N$53"}</definedName>
    <definedName name="HTML_Description" hidden="1">""</definedName>
    <definedName name="HTML_Email" hidden="1">""</definedName>
    <definedName name="HTML_Header" hidden="1">"Cover Page"</definedName>
    <definedName name="HTML_LastUpdate" hidden="1">"9/3/1999"</definedName>
    <definedName name="HTML_LineAfter" hidden="1">FALSE</definedName>
    <definedName name="HTML_LineBefore" hidden="1">FALSE</definedName>
    <definedName name="HTML_Name" hidden="1">"nymarkr"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"C:\Quaterly Reports\MyHTM2L.htm"</definedName>
    <definedName name="HTML_PathTemplate" hidden="1">"C:\Quaterly Reports\MyHTML.htm"</definedName>
    <definedName name="HTML_Title" hidden="1">"MSREF I - Second Quater 1999"</definedName>
    <definedName name="Intl">[8]Inputs!$A$118:$L$125</definedName>
    <definedName name="Intlfive">[8]Inputs!$A$192:$J$212</definedName>
    <definedName name="Intlfour">[8]Inputs!$A$170:$J$185</definedName>
    <definedName name="Intlseven">[8]Inputs!$A$258:$J$289</definedName>
    <definedName name="Intlsix">[8]Inputs!$A$219:$J$250</definedName>
    <definedName name="Intlthree">[8]Inputs!$A$151:$L$163</definedName>
    <definedName name="Intltwo">[8]Inputs!$A$132:$L$144</definedName>
    <definedName name="INVESTORS" localSheetId="0">#REF!</definedName>
    <definedName name="INVESTORS">#REF!</definedName>
    <definedName name="Investors_892_C" localSheetId="0">#REF!</definedName>
    <definedName name="Investors_892_C">#REF!</definedName>
    <definedName name="ITDNETDIST.Actual.ITD" localSheetId="0">#REF!</definedName>
    <definedName name="ITDNETDIST.Actual.ITD">#REF!</definedName>
    <definedName name="KUWAIT" localSheetId="0">#REF!</definedName>
    <definedName name="KUWAIT">#REF!</definedName>
    <definedName name="ListSheetsMacroButton" localSheetId="0">#REF!</definedName>
    <definedName name="ListSheetsMacroButton">#REF!</definedName>
    <definedName name="Lori">#N/A</definedName>
    <definedName name="Lori_10">#N/A</definedName>
    <definedName name="Lori_11">#N/A</definedName>
    <definedName name="Lori_12">#N/A</definedName>
    <definedName name="Lori_14">#N/A</definedName>
    <definedName name="Lori_15">#N/A</definedName>
    <definedName name="Lori_16">#N/A</definedName>
    <definedName name="Lori_17">#N/A</definedName>
    <definedName name="Lori_2">#N/A</definedName>
    <definedName name="Lori_3">#N/A</definedName>
    <definedName name="Lori_4">#N/A</definedName>
    <definedName name="Lori_5">#N/A</definedName>
    <definedName name="Lori_6">#N/A</definedName>
    <definedName name="Lori_7">#N/A</definedName>
    <definedName name="Lori_8">#N/A</definedName>
    <definedName name="Lori_9">#N/A</definedName>
    <definedName name="madgearu">#REF!</definedName>
    <definedName name="Maturity">[9]Params!$B$3</definedName>
    <definedName name="MSREF_II_892_INVESTORS_A__L.P." localSheetId="0">#REF!</definedName>
    <definedName name="MSREF_II_892_INVESTORS_A__L.P.">#REF!</definedName>
    <definedName name="MSREF_II_892_INVESTORS_AB__L.P." localSheetId="0">#REF!</definedName>
    <definedName name="MSREF_II_892_INVESTORS_AB__L.P.">#REF!</definedName>
    <definedName name="MSREF_II_892_INVESTORS_B__L.P." localSheetId="0">#REF!</definedName>
    <definedName name="MSREF_II_892_INVESTORS_B__L.P.">#REF!</definedName>
    <definedName name="msrefivTMTM" localSheetId="0">#REF!</definedName>
    <definedName name="msrefivTMTM">#REF!</definedName>
    <definedName name="msreiMTM" localSheetId="0">#REF!</definedName>
    <definedName name="msreiMTM">#REF!</definedName>
    <definedName name="MTMHeader" localSheetId="0">#REF!</definedName>
    <definedName name="MTMHeader">#REF!</definedName>
    <definedName name="NET_DSITR.ProForma.Year" localSheetId="0">#REF!</definedName>
    <definedName name="NET_DSITR.ProForma.Year">#REF!</definedName>
    <definedName name="Net_Outstanding_Debt" localSheetId="0">'[2]Module 6_Condensed Budget'!#REF!</definedName>
    <definedName name="Net_Outstanding_Debt">'[3]Module 6_Condensed Budget'!#REF!</definedName>
    <definedName name="new">#N/A</definedName>
    <definedName name="new_10">#N/A</definedName>
    <definedName name="new_11">#N/A</definedName>
    <definedName name="new_12">#N/A</definedName>
    <definedName name="new_14">#N/A</definedName>
    <definedName name="new_15">#N/A</definedName>
    <definedName name="new_16">#N/A</definedName>
    <definedName name="new_17">#N/A</definedName>
    <definedName name="new_2">#N/A</definedName>
    <definedName name="new_3">#N/A</definedName>
    <definedName name="new_4">#N/A</definedName>
    <definedName name="new_5">#N/A</definedName>
    <definedName name="new_6">#N/A</definedName>
    <definedName name="new_7">#N/A</definedName>
    <definedName name="new_8">#N/A</definedName>
    <definedName name="new_9">#N/A</definedName>
    <definedName name="Nucleulsava">#REF!</definedName>
    <definedName name="_xlnm.Print_Area" localSheetId="0">'1.3'!$A$1:$M$48</definedName>
    <definedName name="PrintManagerQuery" localSheetId="0">#REF!</definedName>
    <definedName name="PrintManagerQuery">#REF!</definedName>
    <definedName name="PrintSelectedSheetsMacroButton" localSheetId="0">#REF!</definedName>
    <definedName name="PrintSelectedSheetsMacroButton">#REF!</definedName>
    <definedName name="Proceeds_from_the_sale_of_public_property" localSheetId="0">'[2]Module 6_Condensed Budget'!#REF!</definedName>
    <definedName name="Proceeds_from_the_sale_of_public_property">'[3]Module 6_Condensed Budget'!#REF!</definedName>
    <definedName name="ProjectName">#N/A</definedName>
    <definedName name="ProjectName_10">#N/A</definedName>
    <definedName name="ProjectName_11">#N/A</definedName>
    <definedName name="ProjectName_12">#N/A</definedName>
    <definedName name="ProjectName_14">#N/A</definedName>
    <definedName name="ProjectName_15">#N/A</definedName>
    <definedName name="ProjectName_16">#N/A</definedName>
    <definedName name="ProjectName_17">#N/A</definedName>
    <definedName name="ProjectName_2">#N/A</definedName>
    <definedName name="ProjectName_3">#N/A</definedName>
    <definedName name="ProjectName_4">#N/A</definedName>
    <definedName name="ProjectName_5">#N/A</definedName>
    <definedName name="ProjectName_6">#N/A</definedName>
    <definedName name="ProjectName_7">#N/A</definedName>
    <definedName name="ProjectName_8">#N/A</definedName>
    <definedName name="ProjectName_9">#N/A</definedName>
    <definedName name="q" localSheetId="0" hidden="1">{#N/A,#N/A,FALSE,"Fund-II"}</definedName>
    <definedName name="q" hidden="1">{#N/A,#N/A,FALSE,"Fund-II"}</definedName>
    <definedName name="qw">#REF!</definedName>
    <definedName name="qwq" localSheetId="0">#REF!</definedName>
    <definedName name="qwq">#REF!</definedName>
    <definedName name="radu" localSheetId="0">#REF!</definedName>
    <definedName name="radu">#REF!</definedName>
    <definedName name="Recurring_Surplus__Deficit">'[10]_Cash Flow_'!$C$36:$AM$36</definedName>
    <definedName name="RedFlag_1" localSheetId="0">#REF!</definedName>
    <definedName name="RedFlag_1">#REF!</definedName>
    <definedName name="RedFlag_10" localSheetId="0">#REF!</definedName>
    <definedName name="RedFlag_10">#REF!</definedName>
    <definedName name="RedFlag_111" localSheetId="0">#REF!</definedName>
    <definedName name="RedFlag_111">#REF!</definedName>
    <definedName name="RedFlag_112" localSheetId="0">#REF!</definedName>
    <definedName name="RedFlag_112">#REF!</definedName>
    <definedName name="RedFlag_113" localSheetId="0">#REF!</definedName>
    <definedName name="RedFlag_113">#REF!</definedName>
    <definedName name="RedFlag_114" localSheetId="0">#REF!</definedName>
    <definedName name="RedFlag_114">#REF!</definedName>
    <definedName name="RedFlag_115" localSheetId="0">#REF!</definedName>
    <definedName name="RedFlag_115">#REF!</definedName>
    <definedName name="RedFlag_116" localSheetId="0">#REF!</definedName>
    <definedName name="RedFlag_116">#REF!</definedName>
    <definedName name="RedFlag_117" localSheetId="0">#REF!</definedName>
    <definedName name="RedFlag_117">#REF!</definedName>
    <definedName name="RedFlag_118" localSheetId="0">#REF!</definedName>
    <definedName name="RedFlag_118">#REF!</definedName>
    <definedName name="RedFlag_119" localSheetId="0">#REF!</definedName>
    <definedName name="RedFlag_119">#REF!</definedName>
    <definedName name="RedFlag_120" localSheetId="0">#REF!</definedName>
    <definedName name="RedFlag_120">#REF!</definedName>
    <definedName name="RedFlag_121" localSheetId="0">#REF!</definedName>
    <definedName name="RedFlag_121">#REF!</definedName>
    <definedName name="RedFlag_122" localSheetId="0">#REF!</definedName>
    <definedName name="RedFlag_122">#REF!</definedName>
    <definedName name="RedFlag_123" localSheetId="0">#REF!</definedName>
    <definedName name="RedFlag_123">#REF!</definedName>
    <definedName name="RedFlag_124" localSheetId="0">#REF!</definedName>
    <definedName name="RedFlag_124">#REF!</definedName>
    <definedName name="RedFlag_125" localSheetId="0">#REF!</definedName>
    <definedName name="RedFlag_125">#REF!</definedName>
    <definedName name="RedFlag_126" localSheetId="0">#REF!</definedName>
    <definedName name="RedFlag_126">#REF!</definedName>
    <definedName name="RedFlag_127" localSheetId="0">#REF!</definedName>
    <definedName name="RedFlag_127">#REF!</definedName>
    <definedName name="RedFlag_128" localSheetId="0">#REF!</definedName>
    <definedName name="RedFlag_128">#REF!</definedName>
    <definedName name="RedFlag_129" localSheetId="0">#REF!</definedName>
    <definedName name="RedFlag_129">#REF!</definedName>
    <definedName name="RedFlag_130" localSheetId="0">#REF!</definedName>
    <definedName name="RedFlag_130">#REF!</definedName>
    <definedName name="RedFlag_131" localSheetId="0">#REF!</definedName>
    <definedName name="RedFlag_131">#REF!</definedName>
    <definedName name="RedFlag_132" localSheetId="0">#REF!</definedName>
    <definedName name="RedFlag_132">#REF!</definedName>
    <definedName name="RedFlag_133" localSheetId="0">#REF!</definedName>
    <definedName name="RedFlag_133">#REF!</definedName>
    <definedName name="RedFlag_134" localSheetId="0">#REF!</definedName>
    <definedName name="RedFlag_134">#REF!</definedName>
    <definedName name="RedFlag_135" localSheetId="0">#REF!</definedName>
    <definedName name="RedFlag_135">#REF!</definedName>
    <definedName name="RedFlag_136" localSheetId="0">#REF!</definedName>
    <definedName name="RedFlag_136">#REF!</definedName>
    <definedName name="RedFlag_137" localSheetId="0">#REF!</definedName>
    <definedName name="RedFlag_137">#REF!</definedName>
    <definedName name="RedFlag_138" localSheetId="0">#REF!</definedName>
    <definedName name="RedFlag_138">#REF!</definedName>
    <definedName name="RedFlag_139" localSheetId="0">#REF!</definedName>
    <definedName name="RedFlag_139">#REF!</definedName>
    <definedName name="RedFlag_14" localSheetId="0">#REF!</definedName>
    <definedName name="RedFlag_14">#REF!</definedName>
    <definedName name="RedFlag_140" localSheetId="0">#REF!</definedName>
    <definedName name="RedFlag_140">#REF!</definedName>
    <definedName name="RedFlag_141" localSheetId="0">#REF!</definedName>
    <definedName name="RedFlag_141">#REF!</definedName>
    <definedName name="RedFlag_142" localSheetId="0">#REF!</definedName>
    <definedName name="RedFlag_142">#REF!</definedName>
    <definedName name="RedFlag_143" localSheetId="0">#REF!</definedName>
    <definedName name="RedFlag_143">#REF!</definedName>
    <definedName name="RedFlag_144" localSheetId="0">#REF!</definedName>
    <definedName name="RedFlag_144">#REF!</definedName>
    <definedName name="RedFlag_145" localSheetId="0">#REF!</definedName>
    <definedName name="RedFlag_145">#REF!</definedName>
    <definedName name="RedFlag_146" localSheetId="0">#REF!</definedName>
    <definedName name="RedFlag_146">#REF!</definedName>
    <definedName name="RedFlag_147" localSheetId="0">#REF!</definedName>
    <definedName name="RedFlag_147">#REF!</definedName>
    <definedName name="RedFlag_148" localSheetId="0">#REF!</definedName>
    <definedName name="RedFlag_148">#REF!</definedName>
    <definedName name="RedFlag_15" localSheetId="0">#REF!</definedName>
    <definedName name="RedFlag_15">#REF!</definedName>
    <definedName name="RedFlag_16" localSheetId="0">#REF!</definedName>
    <definedName name="RedFlag_16">#REF!</definedName>
    <definedName name="RedFlag_17" localSheetId="0">#REF!</definedName>
    <definedName name="RedFlag_17">#REF!</definedName>
    <definedName name="RedFlag_18" localSheetId="0">#REF!</definedName>
    <definedName name="RedFlag_18">#REF!</definedName>
    <definedName name="RedFlag_185" localSheetId="0">#REF!</definedName>
    <definedName name="RedFlag_185">#REF!</definedName>
    <definedName name="RedFlag_186" localSheetId="0">#REF!</definedName>
    <definedName name="RedFlag_186">#REF!</definedName>
    <definedName name="RedFlag_187" localSheetId="0">#REF!</definedName>
    <definedName name="RedFlag_187">#REF!</definedName>
    <definedName name="RedFlag_188" localSheetId="0">#REF!</definedName>
    <definedName name="RedFlag_188">#REF!</definedName>
    <definedName name="RedFlag_189" localSheetId="0">#REF!</definedName>
    <definedName name="RedFlag_189">#REF!</definedName>
    <definedName name="RedFlag_19" localSheetId="0">#REF!</definedName>
    <definedName name="RedFlag_19">#REF!</definedName>
    <definedName name="RedFlag_190" localSheetId="0">#REF!</definedName>
    <definedName name="RedFlag_190">#REF!</definedName>
    <definedName name="RedFlag_191" localSheetId="0">#REF!</definedName>
    <definedName name="RedFlag_191">#REF!</definedName>
    <definedName name="RedFlag_192" localSheetId="0">#REF!</definedName>
    <definedName name="RedFlag_192">#REF!</definedName>
    <definedName name="RedFlag_193" localSheetId="0">#REF!</definedName>
    <definedName name="RedFlag_193">#REF!</definedName>
    <definedName name="RedFlag_194" localSheetId="0">#REF!</definedName>
    <definedName name="RedFlag_194">#REF!</definedName>
    <definedName name="RedFlag_195" localSheetId="0">#REF!</definedName>
    <definedName name="RedFlag_195">#REF!</definedName>
    <definedName name="RedFlag_196" localSheetId="0">#REF!</definedName>
    <definedName name="RedFlag_196">#REF!</definedName>
    <definedName name="RedFlag_197" localSheetId="0">#REF!</definedName>
    <definedName name="RedFlag_197">#REF!</definedName>
    <definedName name="RedFlag_198" localSheetId="0">#REF!</definedName>
    <definedName name="RedFlag_198">#REF!</definedName>
    <definedName name="RedFlag_199" localSheetId="0">#REF!</definedName>
    <definedName name="RedFlag_199">#REF!</definedName>
    <definedName name="RedFlag_2" localSheetId="0">#REF!</definedName>
    <definedName name="RedFlag_2">#REF!</definedName>
    <definedName name="RedFlag_20" localSheetId="0">#REF!</definedName>
    <definedName name="RedFlag_20">#REF!</definedName>
    <definedName name="RedFlag_200" localSheetId="0">#REF!</definedName>
    <definedName name="RedFlag_200">#REF!</definedName>
    <definedName name="RedFlag_201" localSheetId="0">#REF!</definedName>
    <definedName name="RedFlag_201">#REF!</definedName>
    <definedName name="RedFlag_202" localSheetId="0">#REF!</definedName>
    <definedName name="RedFlag_202">#REF!</definedName>
    <definedName name="RedFlag_203" localSheetId="0">#REF!</definedName>
    <definedName name="RedFlag_203">#REF!</definedName>
    <definedName name="RedFlag_21" localSheetId="0">#REF!</definedName>
    <definedName name="RedFlag_21">#REF!</definedName>
    <definedName name="RedFlag_22" localSheetId="0">#REF!</definedName>
    <definedName name="RedFlag_22">#REF!</definedName>
    <definedName name="RedFlag_23" localSheetId="0">#REF!</definedName>
    <definedName name="RedFlag_23">#REF!</definedName>
    <definedName name="RedFlag_25" localSheetId="0">#REF!</definedName>
    <definedName name="RedFlag_25">#REF!</definedName>
    <definedName name="RedFlag_26" localSheetId="0">#REF!</definedName>
    <definedName name="RedFlag_26">#REF!</definedName>
    <definedName name="RedFlag_27" localSheetId="0">#REF!</definedName>
    <definedName name="RedFlag_27">#REF!</definedName>
    <definedName name="RedFlag_28" localSheetId="0">#REF!</definedName>
    <definedName name="RedFlag_28">#REF!</definedName>
    <definedName name="RedFlag_29" localSheetId="0">#REF!</definedName>
    <definedName name="RedFlag_29">#REF!</definedName>
    <definedName name="RedFlag_30" localSheetId="0">#REF!</definedName>
    <definedName name="RedFlag_30">#REF!</definedName>
    <definedName name="RedFlag_3011" localSheetId="0">#REF!</definedName>
    <definedName name="RedFlag_3011">#REF!</definedName>
    <definedName name="RedFlag_31" localSheetId="0">#REF!</definedName>
    <definedName name="RedFlag_31">#REF!</definedName>
    <definedName name="RedFlag_32" localSheetId="0">#REF!</definedName>
    <definedName name="RedFlag_32">#REF!</definedName>
    <definedName name="RedFlag_33" localSheetId="0">#REF!</definedName>
    <definedName name="RedFlag_33">#REF!</definedName>
    <definedName name="RedFlag_34" localSheetId="0">#REF!</definedName>
    <definedName name="RedFlag_34">#REF!</definedName>
    <definedName name="RedFlag_35" localSheetId="0">#REF!</definedName>
    <definedName name="RedFlag_35">#REF!</definedName>
    <definedName name="RedFlag_36" localSheetId="0">#REF!</definedName>
    <definedName name="RedFlag_36">#REF!</definedName>
    <definedName name="RedFlag_37" localSheetId="0">#REF!</definedName>
    <definedName name="RedFlag_37">#REF!</definedName>
    <definedName name="RedFlag_38" localSheetId="0">#REF!</definedName>
    <definedName name="RedFlag_38">#REF!</definedName>
    <definedName name="RedFlag_39" localSheetId="0">#REF!</definedName>
    <definedName name="RedFlag_39">#REF!</definedName>
    <definedName name="RedFlag_40" localSheetId="0">#REF!</definedName>
    <definedName name="RedFlag_40">#REF!</definedName>
    <definedName name="RedFlag_41" localSheetId="0">#REF!</definedName>
    <definedName name="RedFlag_41">#REF!</definedName>
    <definedName name="RedFlag_42" localSheetId="0">#REF!</definedName>
    <definedName name="RedFlag_42">#REF!</definedName>
    <definedName name="RedFlag_43" localSheetId="0">#REF!</definedName>
    <definedName name="RedFlag_43">#REF!</definedName>
    <definedName name="RedFlag_49" localSheetId="0">#REF!</definedName>
    <definedName name="RedFlag_49">#REF!</definedName>
    <definedName name="RedFlag_50" localSheetId="0">#REF!</definedName>
    <definedName name="RedFlag_50">#REF!</definedName>
    <definedName name="RedFlag_51" localSheetId="0">#REF!</definedName>
    <definedName name="RedFlag_51">#REF!</definedName>
    <definedName name="RedFlag_52" localSheetId="0">#REF!</definedName>
    <definedName name="RedFlag_52">#REF!</definedName>
    <definedName name="RedFlag_53" localSheetId="0">#REF!</definedName>
    <definedName name="RedFlag_53">#REF!</definedName>
    <definedName name="RedFlag_54" localSheetId="0">#REF!</definedName>
    <definedName name="RedFlag_54">#REF!</definedName>
    <definedName name="RedFlag_56" localSheetId="0">#REF!</definedName>
    <definedName name="RedFlag_56">#REF!</definedName>
    <definedName name="RedFlag_57" localSheetId="0">#REF!</definedName>
    <definedName name="RedFlag_57">#REF!</definedName>
    <definedName name="RedFlag_58" localSheetId="0">#REF!</definedName>
    <definedName name="RedFlag_58">#REF!</definedName>
    <definedName name="RedFlag_59" localSheetId="0">#REF!</definedName>
    <definedName name="RedFlag_59">#REF!</definedName>
    <definedName name="RedFlag_60" localSheetId="0">#REF!</definedName>
    <definedName name="RedFlag_60">#REF!</definedName>
    <definedName name="RedFlag_61" localSheetId="0">#REF!</definedName>
    <definedName name="RedFlag_61">#REF!</definedName>
    <definedName name="RedFlag_62" localSheetId="0">#REF!</definedName>
    <definedName name="RedFlag_62">#REF!</definedName>
    <definedName name="RedFlag_63" localSheetId="0">#REF!</definedName>
    <definedName name="RedFlag_63">#REF!</definedName>
    <definedName name="RedFlag_64" localSheetId="0">#REF!</definedName>
    <definedName name="RedFlag_64">#REF!</definedName>
    <definedName name="RedFlag_65" localSheetId="0">#REF!</definedName>
    <definedName name="RedFlag_65">#REF!</definedName>
    <definedName name="RedFlag_66" localSheetId="0">#REF!</definedName>
    <definedName name="RedFlag_66">#REF!</definedName>
    <definedName name="RedFlag_67" localSheetId="0">#REF!</definedName>
    <definedName name="RedFlag_67">#REF!</definedName>
    <definedName name="RedFlag_68" localSheetId="0">#REF!</definedName>
    <definedName name="RedFlag_68">#REF!</definedName>
    <definedName name="RedFlag_69" localSheetId="0">#REF!</definedName>
    <definedName name="RedFlag_69">#REF!</definedName>
    <definedName name="RedFlag_70" localSheetId="0">#REF!</definedName>
    <definedName name="RedFlag_70">#REF!</definedName>
    <definedName name="RedFlag_71" localSheetId="0">#REF!</definedName>
    <definedName name="RedFlag_71">#REF!</definedName>
    <definedName name="RedFlag_72" localSheetId="0">#REF!</definedName>
    <definedName name="RedFlag_72">#REF!</definedName>
    <definedName name="RedFlag_73" localSheetId="0">#REF!</definedName>
    <definedName name="RedFlag_73">#REF!</definedName>
    <definedName name="RedFlag_74" localSheetId="0">#REF!</definedName>
    <definedName name="RedFlag_74">#REF!</definedName>
    <definedName name="RedFlag_75" localSheetId="0">#REF!</definedName>
    <definedName name="RedFlag_75">#REF!</definedName>
    <definedName name="RedFlag_76" localSheetId="0">#REF!</definedName>
    <definedName name="RedFlag_76">#REF!</definedName>
    <definedName name="RedFlag_77" localSheetId="0">#REF!</definedName>
    <definedName name="RedFlag_77">#REF!</definedName>
    <definedName name="RedFlag_78" localSheetId="0">#REF!</definedName>
    <definedName name="RedFlag_78">#REF!</definedName>
    <definedName name="RedFlag_79" localSheetId="0">#REF!</definedName>
    <definedName name="RedFlag_79">#REF!</definedName>
    <definedName name="RedFlag_80" localSheetId="0">#REF!</definedName>
    <definedName name="RedFlag_80">#REF!</definedName>
    <definedName name="RedFlag_81" localSheetId="0">#REF!</definedName>
    <definedName name="RedFlag_81">#REF!</definedName>
    <definedName name="RedFlag_82" localSheetId="0">#REF!</definedName>
    <definedName name="RedFlag_82">#REF!</definedName>
    <definedName name="RedFlag_83" localSheetId="0">#REF!</definedName>
    <definedName name="RedFlag_83">#REF!</definedName>
    <definedName name="RedFlag_84" localSheetId="0">#REF!</definedName>
    <definedName name="RedFlag_84">#REF!</definedName>
    <definedName name="RedFlag_85" localSheetId="0">#REF!</definedName>
    <definedName name="RedFlag_85">#REF!</definedName>
    <definedName name="RedFlag_86" localSheetId="0">#REF!</definedName>
    <definedName name="RedFlag_86">#REF!</definedName>
    <definedName name="RedFlag_87" localSheetId="0">#REF!</definedName>
    <definedName name="RedFlag_87">#REF!</definedName>
    <definedName name="RedFlag_88" localSheetId="0">#REF!</definedName>
    <definedName name="RedFlag_88">#REF!</definedName>
    <definedName name="RedFlag_89" localSheetId="0">#REF!</definedName>
    <definedName name="RedFlag_89">#REF!</definedName>
    <definedName name="RedFlag_90" localSheetId="0">#REF!</definedName>
    <definedName name="RedFlag_90">#REF!</definedName>
    <definedName name="RedFlag_91" localSheetId="0">#REF!</definedName>
    <definedName name="RedFlag_91">#REF!</definedName>
    <definedName name="RedFlag_92" localSheetId="0">#REF!</definedName>
    <definedName name="RedFlag_92">#REF!</definedName>
    <definedName name="RedFlag_93" localSheetId="0">#REF!</definedName>
    <definedName name="RedFlag_93">#REF!</definedName>
    <definedName name="RedFlag_94" localSheetId="0">#REF!</definedName>
    <definedName name="RedFlag_94">#REF!</definedName>
    <definedName name="sda" localSheetId="0" hidden="1">{"'Lennar U.S. Partners'!$A$1:$N$53"}</definedName>
    <definedName name="sda">#REF!</definedName>
    <definedName name="specMTM" localSheetId="0">#REF!</definedName>
    <definedName name="specMTM">#REF!</definedName>
    <definedName name="Spot">[11]Portfolio!$F$15</definedName>
    <definedName name="StDenis">#N/A</definedName>
    <definedName name="StDenis_10">#N/A</definedName>
    <definedName name="StDenis_11">#N/A</definedName>
    <definedName name="StDenis_12">#N/A</definedName>
    <definedName name="StDenis_14">#N/A</definedName>
    <definedName name="StDenis_15">#N/A</definedName>
    <definedName name="StDenis_16">#N/A</definedName>
    <definedName name="StDenis_17">#N/A</definedName>
    <definedName name="StDenis_2">#N/A</definedName>
    <definedName name="StDenis_3">#N/A</definedName>
    <definedName name="StDenis_4">#N/A</definedName>
    <definedName name="StDenis_5">#N/A</definedName>
    <definedName name="StDenis_6">#N/A</definedName>
    <definedName name="StDenis_7">#N/A</definedName>
    <definedName name="StDenis_8">#N/A</definedName>
    <definedName name="StDenis_9">#N/A</definedName>
    <definedName name="Stop">#N/A</definedName>
    <definedName name="Stop_10">#N/A</definedName>
    <definedName name="Stop_11">#N/A</definedName>
    <definedName name="Stop_12">#N/A</definedName>
    <definedName name="Stop_14">#N/A</definedName>
    <definedName name="Stop_15">#N/A</definedName>
    <definedName name="Stop_16">#N/A</definedName>
    <definedName name="Stop_17">#N/A</definedName>
    <definedName name="Stop_2">#N/A</definedName>
    <definedName name="Stop_3">#N/A</definedName>
    <definedName name="Stop_4">#N/A</definedName>
    <definedName name="Stop_5">#N/A</definedName>
    <definedName name="Stop_6">#N/A</definedName>
    <definedName name="Stop_7">#N/A</definedName>
    <definedName name="Stop_8">#N/A</definedName>
    <definedName name="Stop_9">#N/A</definedName>
    <definedName name="TEHMTM" localSheetId="0">#REF!</definedName>
    <definedName name="TEHMTM">#REF!</definedName>
    <definedName name="template" localSheetId="0" hidden="1">{"'Lennar U.S. Partners'!$A$1:$N$53"}</definedName>
    <definedName name="template" hidden="1">{"'Lennar U.S. Partners'!$A$1:$N$53"}</definedName>
    <definedName name="test">#N/A</definedName>
    <definedName name="test_10">#N/A</definedName>
    <definedName name="test_11">#N/A</definedName>
    <definedName name="test_12">#N/A</definedName>
    <definedName name="test_14">#N/A</definedName>
    <definedName name="test_15">#N/A</definedName>
    <definedName name="test_16">#N/A</definedName>
    <definedName name="test_17">#N/A</definedName>
    <definedName name="test_2">#N/A</definedName>
    <definedName name="test_3">#N/A</definedName>
    <definedName name="test_4">#N/A</definedName>
    <definedName name="test_5">#N/A</definedName>
    <definedName name="test_6">#N/A</definedName>
    <definedName name="test_7">#N/A</definedName>
    <definedName name="test_8">#N/A</definedName>
    <definedName name="test_9">#N/A</definedName>
    <definedName name="test1">#N/A</definedName>
    <definedName name="test1_10">#N/A</definedName>
    <definedName name="test1_11">#N/A</definedName>
    <definedName name="test1_12">#N/A</definedName>
    <definedName name="test1_14">#N/A</definedName>
    <definedName name="test1_15">#N/A</definedName>
    <definedName name="test1_16">#N/A</definedName>
    <definedName name="test1_17">#N/A</definedName>
    <definedName name="test1_2">#N/A</definedName>
    <definedName name="test1_3">#N/A</definedName>
    <definedName name="test1_4">#N/A</definedName>
    <definedName name="test1_5">#N/A</definedName>
    <definedName name="test1_6">#N/A</definedName>
    <definedName name="test1_7">#N/A</definedName>
    <definedName name="test1_8">#N/A</definedName>
    <definedName name="test1_9">#N/A</definedName>
    <definedName name="test11" localSheetId="0" hidden="1">{#N/A,#N/A,FALSE,"Fund-II"}</definedName>
    <definedName name="test11" hidden="1">{#N/A,#N/A,FALSE,"Fund-II"}</definedName>
    <definedName name="Title">'[12]Fund IV Summary'!$C$1</definedName>
    <definedName name="tonitza">#REF!</definedName>
    <definedName name="tornado">#N/A</definedName>
    <definedName name="tornado_10">#N/A</definedName>
    <definedName name="tornado_11">#N/A</definedName>
    <definedName name="tornado_12">#N/A</definedName>
    <definedName name="tornado_14">#N/A</definedName>
    <definedName name="tornado_15">#N/A</definedName>
    <definedName name="tornado_16">#N/A</definedName>
    <definedName name="tornado_17">#N/A</definedName>
    <definedName name="tornado_2">#N/A</definedName>
    <definedName name="tornado_3">#N/A</definedName>
    <definedName name="tornado_4">#N/A</definedName>
    <definedName name="tornado_5">#N/A</definedName>
    <definedName name="tornado_6">#N/A</definedName>
    <definedName name="tornado_7">#N/A</definedName>
    <definedName name="tornado_8">#N/A</definedName>
    <definedName name="tornado_9">#N/A</definedName>
    <definedName name="Total_Cost" localSheetId="0">#REF!</definedName>
    <definedName name="Total_Cost">#REF!</definedName>
    <definedName name="Total_Population" localSheetId="0">'[2]Module 6_Condensed Budget'!#REF!</definedName>
    <definedName name="Total_Population">'[3]Module 6_Condensed Budget'!#REF!</definedName>
    <definedName name="Total_Print">'[13]ROLLUP _ Fund II'!$C$1:$L$17</definedName>
    <definedName name="Transp_CF">#REF!</definedName>
    <definedName name="wrn.892A._.II." localSheetId="0" hidden="1">{#N/A,#N/A,FALSE,"Fund-II"}</definedName>
    <definedName name="wrn.892A._.II." hidden="1">{#N/A,#N/A,FALSE,"Fund-II"}</definedName>
    <definedName name="wrn.892B._.II." localSheetId="0" hidden="1">{#N/A,#N/A,FALSE,"Fund-II"}</definedName>
    <definedName name="wrn.892B._.II." hidden="1">{#N/A,#N/A,FALSE,"Fund-II"}</definedName>
    <definedName name="wrn.892C._.II." localSheetId="0" hidden="1">{#N/A,#N/A,FALSE,"Fund-II"}</definedName>
    <definedName name="wrn.892C._.II." hidden="1">{#N/A,#N/A,FALSE,"Fund-II"}</definedName>
    <definedName name="wrn.coII._.I." localSheetId="0" hidden="1">{#N/A,#N/A,FALSE,"Fund-I"}</definedName>
    <definedName name="wrn.coII._.I." hidden="1">{#N/A,#N/A,FALSE,"Fund-I"}</definedName>
    <definedName name="wrn.CoIV._.II." localSheetId="0" hidden="1">{#N/A,#N/A,FALSE,"Fund-II"}</definedName>
    <definedName name="wrn.CoIV._.II." hidden="1">{#N/A,#N/A,FALSE,"Fund-II"}</definedName>
    <definedName name="wrn.Investors._.II." localSheetId="0" hidden="1">{#N/A,#N/A,FALSE,"Fund-II"}</definedName>
    <definedName name="wrn.Investors._.II." hidden="1">{#N/A,#N/A,FALSE,"Fund-II"}</definedName>
    <definedName name="wrn.Kuwait._.1." localSheetId="0" hidden="1">{#N/A,#N/A,FALSE,"Fund-I"}</definedName>
    <definedName name="wrn.Kuwait._.1." hidden="1">{#N/A,#N/A,FALSE,"Fund-I"}</definedName>
    <definedName name="x">#REF!</definedName>
    <definedName name="x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1" l="1"/>
  <c r="F39" i="1"/>
  <c r="E39" i="1"/>
  <c r="D39" i="1"/>
  <c r="C39" i="1"/>
  <c r="G38" i="1"/>
  <c r="F38" i="1"/>
  <c r="E38" i="1"/>
  <c r="D38" i="1"/>
  <c r="C38" i="1"/>
  <c r="G37" i="1"/>
  <c r="F37" i="1"/>
  <c r="E37" i="1"/>
  <c r="D37" i="1"/>
  <c r="C37" i="1"/>
  <c r="G36" i="1"/>
  <c r="F36" i="1"/>
  <c r="E36" i="1"/>
  <c r="D36" i="1"/>
  <c r="C36" i="1"/>
  <c r="M25" i="1"/>
  <c r="L25" i="1"/>
  <c r="K25" i="1"/>
  <c r="J25" i="1"/>
  <c r="I25" i="1"/>
  <c r="H25" i="1"/>
  <c r="G25" i="1"/>
  <c r="F25" i="1"/>
  <c r="M24" i="1"/>
  <c r="L24" i="1"/>
  <c r="K24" i="1"/>
  <c r="J24" i="1"/>
  <c r="I24" i="1"/>
  <c r="H24" i="1"/>
  <c r="G24" i="1"/>
  <c r="F24" i="1"/>
  <c r="M23" i="1"/>
  <c r="M22" i="1" s="1"/>
  <c r="L23" i="1"/>
  <c r="L22" i="1" s="1"/>
  <c r="K23" i="1"/>
  <c r="K22" i="1" s="1"/>
  <c r="J23" i="1"/>
  <c r="J22" i="1" s="1"/>
  <c r="I23" i="1"/>
  <c r="I22" i="1" s="1"/>
  <c r="H23" i="1"/>
  <c r="H22" i="1" s="1"/>
  <c r="G23" i="1"/>
  <c r="G22" i="1" s="1"/>
  <c r="F23" i="1"/>
  <c r="F22" i="1" s="1"/>
  <c r="E20" i="1"/>
  <c r="E21" i="1" s="1"/>
  <c r="D20" i="1"/>
  <c r="D21" i="1" s="1"/>
  <c r="C20" i="1"/>
  <c r="C21" i="1" s="1"/>
  <c r="G19" i="1"/>
  <c r="H19" i="1" s="1"/>
  <c r="I19" i="1" s="1"/>
  <c r="J19" i="1" s="1"/>
  <c r="K19" i="1" s="1"/>
  <c r="L19" i="1" s="1"/>
  <c r="M19" i="1" s="1"/>
  <c r="C33" i="1" s="1"/>
  <c r="D33" i="1" s="1"/>
  <c r="E33" i="1" s="1"/>
  <c r="F33" i="1" s="1"/>
  <c r="G33" i="1" s="1"/>
  <c r="G18" i="1"/>
  <c r="H18" i="1" s="1"/>
  <c r="I18" i="1" s="1"/>
  <c r="J18" i="1" s="1"/>
  <c r="K18" i="1" s="1"/>
  <c r="L18" i="1" s="1"/>
  <c r="M18" i="1" s="1"/>
  <c r="C32" i="1" s="1"/>
  <c r="D32" i="1" s="1"/>
  <c r="E32" i="1" s="1"/>
  <c r="F32" i="1" s="1"/>
  <c r="G32" i="1" s="1"/>
  <c r="N22" i="1" l="1"/>
  <c r="F20" i="1"/>
  <c r="F26" i="1" s="1"/>
  <c r="N36" i="1"/>
  <c r="F21" i="1" l="1"/>
  <c r="G20" i="1"/>
  <c r="N37" i="1"/>
  <c r="N38" i="1" s="1"/>
  <c r="G21" i="1" l="1"/>
  <c r="H20" i="1"/>
  <c r="G26" i="1"/>
  <c r="I20" i="1" l="1"/>
  <c r="H21" i="1"/>
  <c r="H26" i="1"/>
  <c r="J20" i="1" l="1"/>
  <c r="I21" i="1"/>
  <c r="I26" i="1"/>
  <c r="J21" i="1" l="1"/>
  <c r="K20" i="1"/>
  <c r="J26" i="1"/>
  <c r="K21" i="1" l="1"/>
  <c r="L20" i="1"/>
  <c r="K26" i="1"/>
  <c r="M20" i="1" l="1"/>
  <c r="L21" i="1"/>
  <c r="L26" i="1"/>
  <c r="C34" i="1" l="1"/>
  <c r="M21" i="1"/>
  <c r="C35" i="1" s="1"/>
  <c r="D35" i="1" s="1"/>
  <c r="E35" i="1" s="1"/>
  <c r="F35" i="1" s="1"/>
  <c r="G35" i="1" s="1"/>
  <c r="M26" i="1"/>
  <c r="D34" i="1" l="1"/>
  <c r="C40" i="1"/>
  <c r="E34" i="1" l="1"/>
  <c r="D40" i="1"/>
  <c r="F34" i="1" l="1"/>
  <c r="E40" i="1"/>
  <c r="G34" i="1" l="1"/>
  <c r="G40" i="1" s="1"/>
  <c r="F40" i="1"/>
</calcChain>
</file>

<file path=xl/sharedStrings.xml><?xml version="1.0" encoding="utf-8"?>
<sst xmlns="http://schemas.openxmlformats.org/spreadsheetml/2006/main" count="34" uniqueCount="23">
  <si>
    <t>Anexa 1.3</t>
  </si>
  <si>
    <t>CALCULUL GRADULUI DE INDATORARE</t>
  </si>
  <si>
    <t>a bugetului local al Orasului Ludus in urma contractarii de finantari rambursabile pe baza datelor extrase din bugetul local</t>
  </si>
  <si>
    <t>Nr. Crt.</t>
  </si>
  <si>
    <t>Denumirea indicatorilor</t>
  </si>
  <si>
    <t>Executie buget local la 31.12.2021</t>
  </si>
  <si>
    <t>Executie buget local la 31.12.2022</t>
  </si>
  <si>
    <t>Executie buget local la 31.12.2023</t>
  </si>
  <si>
    <t>Buget local estimat pentru anul</t>
  </si>
  <si>
    <t>A</t>
  </si>
  <si>
    <t xml:space="preserve">Venituri proprii </t>
  </si>
  <si>
    <t>Limita de indatorare 30% din venituri proprii</t>
  </si>
  <si>
    <t>Serviciul anual al datoriei publice locale</t>
  </si>
  <si>
    <t>Rambursare</t>
  </si>
  <si>
    <t>Dobanzi</t>
  </si>
  <si>
    <t>Comisioane</t>
  </si>
  <si>
    <t>Gradul de indatorare - in % (serviciul anual al datoriei/ venituri proprii*100)</t>
  </si>
  <si>
    <t>Date financiare valabile la 19.08.2024 (curs euro/ron: 4.9754)</t>
  </si>
  <si>
    <t>ORDONATOR PRINCIPAL DE CREDITE</t>
  </si>
  <si>
    <t>Cristian Ioan Moldovan</t>
  </si>
  <si>
    <t>Maria Suciu</t>
  </si>
  <si>
    <t>Primar</t>
  </si>
  <si>
    <t>Contabil Sef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</si>
</sst>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l_e_i_-;\-* #,##0.00\ _l_e_i_-;_-* &quot;-&quot;??\ _l_e_i_-;_-@_-"/>
    <numFmt numFmtId="165" formatCode="_-* #,##0.0\ _l_e_i_-;\-* #,##0.0\ _l_e_i_-;_-* &quot;-&quot;??\ _l_e_i_-;_-@_-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2" applyAlignment="1">
      <alignment vertical="center" wrapText="1"/>
    </xf>
    <xf numFmtId="0" fontId="1" fillId="0" borderId="0" xfId="2"/>
    <xf numFmtId="0" fontId="1" fillId="0" borderId="0" xfId="2" applyAlignment="1">
      <alignment horizontal="center" wrapText="1"/>
    </xf>
    <xf numFmtId="0" fontId="2" fillId="0" borderId="0" xfId="2" applyFont="1"/>
    <xf numFmtId="0" fontId="1" fillId="0" borderId="0" xfId="2" applyAlignment="1">
      <alignment horizontal="left" indent="9"/>
    </xf>
    <xf numFmtId="0" fontId="1" fillId="0" borderId="0" xfId="2" applyAlignment="1">
      <alignment horizontal="center" wrapText="1"/>
    </xf>
    <xf numFmtId="0" fontId="2" fillId="0" borderId="0" xfId="2" applyFont="1" applyAlignment="1">
      <alignment horizontal="center"/>
    </xf>
    <xf numFmtId="0" fontId="2" fillId="0" borderId="0" xfId="2" applyFont="1" applyAlignment="1">
      <alignment horizontal="center" vertical="center" wrapText="1"/>
    </xf>
    <xf numFmtId="0" fontId="1" fillId="0" borderId="1" xfId="2" applyBorder="1" applyAlignment="1">
      <alignment horizontal="center" vertical="center" wrapText="1"/>
    </xf>
    <xf numFmtId="0" fontId="1" fillId="0" borderId="1" xfId="2" applyBorder="1" applyAlignment="1">
      <alignment horizontal="center" wrapText="1"/>
    </xf>
    <xf numFmtId="0" fontId="3" fillId="0" borderId="1" xfId="2" applyFont="1" applyBorder="1" applyAlignment="1">
      <alignment horizontal="center" vertical="center" wrapText="1"/>
    </xf>
    <xf numFmtId="0" fontId="1" fillId="0" borderId="2" xfId="2" applyBorder="1" applyAlignment="1">
      <alignment horizontal="center" vertical="center" wrapText="1"/>
    </xf>
    <xf numFmtId="0" fontId="1" fillId="0" borderId="0" xfId="2" applyAlignment="1">
      <alignment horizontal="center" vertical="center" wrapText="1"/>
    </xf>
    <xf numFmtId="0" fontId="1" fillId="0" borderId="0" xfId="2" applyAlignment="1">
      <alignment wrapText="1"/>
    </xf>
    <xf numFmtId="0" fontId="1" fillId="0" borderId="1" xfId="2" applyBorder="1" applyAlignment="1">
      <alignment horizontal="center" vertical="top" wrapText="1"/>
    </xf>
    <xf numFmtId="0" fontId="1" fillId="0" borderId="1" xfId="2" applyBorder="1" applyAlignment="1">
      <alignment horizontal="center" vertical="center" wrapText="1"/>
    </xf>
    <xf numFmtId="0" fontId="1" fillId="0" borderId="1" xfId="2" applyBorder="1" applyAlignment="1">
      <alignment horizontal="center" wrapText="1"/>
    </xf>
    <xf numFmtId="0" fontId="1" fillId="0" borderId="1" xfId="2" applyBorder="1"/>
    <xf numFmtId="43" fontId="1" fillId="0" borderId="1" xfId="2" applyNumberFormat="1" applyBorder="1"/>
    <xf numFmtId="0" fontId="1" fillId="0" borderId="1" xfId="2" applyBorder="1" applyAlignment="1" applyProtection="1">
      <alignment wrapText="1"/>
      <protection locked="0"/>
    </xf>
    <xf numFmtId="43" fontId="1" fillId="0" borderId="0" xfId="2" applyNumberFormat="1"/>
    <xf numFmtId="10" fontId="1" fillId="0" borderId="1" xfId="3" applyNumberFormat="1" applyFont="1" applyBorder="1"/>
    <xf numFmtId="165" fontId="1" fillId="0" borderId="0" xfId="1" applyNumberFormat="1" applyFont="1"/>
    <xf numFmtId="0" fontId="1" fillId="0" borderId="3" xfId="2" applyBorder="1" applyAlignment="1">
      <alignment horizontal="center" vertical="center" wrapText="1"/>
    </xf>
    <xf numFmtId="0" fontId="1" fillId="0" borderId="4" xfId="2" applyBorder="1" applyAlignment="1">
      <alignment horizont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0" xfId="2" applyFont="1" applyAlignment="1">
      <alignment vertical="center" wrapText="1"/>
    </xf>
    <xf numFmtId="0" fontId="1" fillId="0" borderId="8" xfId="2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1" fillId="0" borderId="9" xfId="2" applyBorder="1" applyAlignment="1">
      <alignment vertical="center" wrapText="1"/>
    </xf>
    <xf numFmtId="0" fontId="3" fillId="0" borderId="10" xfId="2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 wrapText="1"/>
    </xf>
    <xf numFmtId="0" fontId="3" fillId="0" borderId="12" xfId="2" applyFont="1" applyBorder="1" applyAlignment="1">
      <alignment horizontal="center" vertical="center" wrapText="1"/>
    </xf>
    <xf numFmtId="0" fontId="1" fillId="0" borderId="13" xfId="2" applyBorder="1" applyAlignment="1">
      <alignment horizontal="center" vertical="center" wrapText="1"/>
    </xf>
    <xf numFmtId="0" fontId="1" fillId="0" borderId="13" xfId="2" applyBorder="1" applyAlignment="1">
      <alignment horizontal="center"/>
    </xf>
    <xf numFmtId="0" fontId="1" fillId="0" borderId="0" xfId="2" applyAlignment="1">
      <alignment horizontal="center"/>
    </xf>
    <xf numFmtId="0" fontId="1" fillId="0" borderId="1" xfId="2" applyBorder="1" applyAlignment="1">
      <alignment horizontal="center"/>
    </xf>
    <xf numFmtId="10" fontId="1" fillId="0" borderId="0" xfId="3" applyNumberFormat="1" applyFont="1" applyBorder="1"/>
    <xf numFmtId="0" fontId="5" fillId="0" borderId="0" xfId="2" applyFont="1"/>
    <xf numFmtId="0" fontId="1" fillId="0" borderId="0" xfId="2" applyAlignment="1">
      <alignment horizontal="center" vertical="top"/>
    </xf>
    <xf numFmtId="0" fontId="1" fillId="0" borderId="0" xfId="2" applyAlignment="1">
      <alignment horizontal="center" vertical="top"/>
    </xf>
    <xf numFmtId="0" fontId="1" fillId="0" borderId="0" xfId="2" applyAlignment="1">
      <alignment horizontal="center"/>
    </xf>
    <xf numFmtId="164" fontId="1" fillId="0" borderId="0" xfId="1" applyFont="1"/>
  </cellXfs>
  <cellStyles count="4">
    <cellStyle name="Comma" xfId="1" builtinId="3"/>
    <cellStyle name="Normal" xfId="0" builtinId="0"/>
    <cellStyle name="Normal_Anexa 1.3 - SG Calcul grd.indt 12.04.2010" xfId="2" xr:uid="{2EAF9B9A-7EF6-4CA2-96F9-E65451BFFEFC}"/>
    <cellStyle name="Percent_Anexa 1.3 - SG Calcul grd.indt 12.04.2010" xfId="3" xr:uid="{1961B659-C1F1-4B59-9930-5831F2DDDF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571500</xdr:colOff>
      <xdr:row>1</xdr:row>
      <xdr:rowOff>57150</xdr:rowOff>
    </xdr:from>
    <xdr:to>
      <xdr:col>1</xdr:col>
      <xdr:colOff>1501588</xdr:colOff>
      <xdr:row>9</xdr:row>
      <xdr:rowOff>33617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7875CF-214D-44AA-8F32-CF18A7ED6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6" t="-43" r="-66" b="-43"/>
        <a:stretch>
          <a:fillRect/>
        </a:stretch>
      </xdr:blipFill>
      <xdr:spPr bwMode="auto">
        <a:xfrm>
          <a:off x="830580" y="224790"/>
          <a:ext cx="930088" cy="1348067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RADU\RADU%20SERV\primarii\LUDUS\2024\New%20folder\SD%20LUDUS_16.08.2024_plus%209.6%20mio%20ron.xlsx" TargetMode="External"/><Relationship Id="rId1" Type="http://schemas.openxmlformats.org/officeDocument/2006/relationships/externalLinkPath" Target="SD%20LUDUS_16.08.2024_plus%209.6%20mio%20ron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rk%20birnbaum/Desktop/BaiaMareenglexe/Romanian%20Financial%20Analysis%20Mode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qntld3.ms.com:1355/Swaps%20Marketing/Ted%20Mermel/MTM%20stuff/MSREF/F4%20MSREF%20JPY%201_31_0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qntld3.ms.com:1355/DOCUME~1/munday/LOCALS~1/Temp/final%2012-31-02%20fund%20iv%20internationa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qntld3.ms.com:1355/TEMP/TEMP/TEMP/Asset%20Tracking%20Europ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odeling\Bacau-primaria\Bacau%20finalizate\Prezentari%20municipalitati\desktop%20vechi\municipalitati\Tg.Mures\Credit%20analysis%20model%20TgMures%203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bookworld\publicfull\modeling\Bacau-primaria\Bacau%20finalizate\Prezentari%20municipalitati\desktop%20vechi\municipalitati\Tg.Mures\Credit%20analysis%20model%20TgMures%203%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qntld3.ms.com:1355/Swaps%20Marketing/Ted%20Mermel/MTM%20stuff/MSREF/F4%20MSREF%20KRW%201_31_0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odeling\Piatr%20Neamt%20City\Piatra%20Neamt%20modelare%20finalizata\Piatra%20Neamt%20rapoarte%20finalizate%20FINAL\PiatraNeamt%20-%202006%20raport%20R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hai%20Tudorancea/AppData/Local/Microsoft/Windows/Temporary%20Internet%20Files/OLK7CD/Piatra%20Neamt%20modelare%20finalizata/Piatra%20Neamt%20rapoarte%20finalizate%20FINAL/PiatraNeamt%20-%202006%20raport%20R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iana/InvestitiiPS1/2009/R6_18august/Diana/InvestitiiPS1/2005/Rectificare_09dec05/BugetLocal_R9_22dec05/2002/Rectificare5_decVirare2/Autofinantare_nov/A_ANEXA3_nov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qntld3.ms.com:1355/banking/Tadavarthy/New/Domestic_New/Inputs(Intl&amp;Dom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RADU%2025.05.2017/radu%2025.04.206/primarii/ARHIVA/sinaia/CREDIT%202017/Grafic%20Sina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REDIT MKB"/>
      <sheetName val="CREDIT finante 794 mii"/>
      <sheetName val="CREDIT finante 2.39 mil ron"/>
      <sheetName val="CREDIT NOU 9 mio"/>
      <sheetName val="CREDIT NOU 1.7 mio_12y"/>
      <sheetName val="CREDIT NOU 9.6 MIO"/>
      <sheetName val="grad indatorare"/>
      <sheetName val="centralizare"/>
      <sheetName val="2023"/>
      <sheetName val="2022"/>
      <sheetName val="2021"/>
      <sheetName val="SD LUDUS 12 ani"/>
      <sheetName val="1.3"/>
      <sheetName val="1.4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>
        <row r="19">
          <cell r="C19">
            <v>23929495.38000001</v>
          </cell>
          <cell r="D19">
            <v>25595298.090000018</v>
          </cell>
          <cell r="E19">
            <v>27077461.920000009</v>
          </cell>
        </row>
      </sheetData>
      <sheetData sheetId="7">
        <row r="38">
          <cell r="M38">
            <v>2027249.8699999999</v>
          </cell>
          <cell r="N38">
            <v>1309532.3600000001</v>
          </cell>
          <cell r="O38">
            <v>955815.17999999993</v>
          </cell>
          <cell r="P38">
            <v>125083.75</v>
          </cell>
          <cell r="Q38">
            <v>60830.71</v>
          </cell>
        </row>
        <row r="39">
          <cell r="E39">
            <v>3216326.8818720002</v>
          </cell>
          <cell r="F39">
            <v>3641652.7467168891</v>
          </cell>
          <cell r="G39">
            <v>4663775.612267999</v>
          </cell>
          <cell r="H39">
            <v>4854166.3887359994</v>
          </cell>
          <cell r="I39">
            <v>1904105.9699999997</v>
          </cell>
          <cell r="J39">
            <v>1841642.7599999998</v>
          </cell>
          <cell r="K39">
            <v>1828492.1999999997</v>
          </cell>
          <cell r="L39">
            <v>1789040.5199999998</v>
          </cell>
          <cell r="M39">
            <v>1789050.5199999998</v>
          </cell>
          <cell r="N39">
            <v>1186611</v>
          </cell>
          <cell r="O39">
            <v>919944.21</v>
          </cell>
          <cell r="P39">
            <v>119944.32000000001</v>
          </cell>
          <cell r="Q39">
            <v>59972.56</v>
          </cell>
        </row>
        <row r="40">
          <cell r="E40">
            <v>1157231.22645</v>
          </cell>
          <cell r="F40">
            <v>1644330.17307</v>
          </cell>
          <cell r="G40">
            <v>1377576.0573120001</v>
          </cell>
          <cell r="H40">
            <v>1077017.856528</v>
          </cell>
          <cell r="I40">
            <v>792736.85000000009</v>
          </cell>
          <cell r="J40">
            <v>649803.36999999988</v>
          </cell>
          <cell r="K40">
            <v>511082.36999999988</v>
          </cell>
          <cell r="L40">
            <v>373812.18</v>
          </cell>
          <cell r="M40">
            <v>238199.35</v>
          </cell>
          <cell r="N40">
            <v>122921.36000000002</v>
          </cell>
          <cell r="O40">
            <v>35870.97</v>
          </cell>
          <cell r="P40">
            <v>5139.43</v>
          </cell>
          <cell r="Q40">
            <v>858.15</v>
          </cell>
        </row>
        <row r="41">
          <cell r="E41">
            <v>31128.907721999996</v>
          </cell>
          <cell r="F41">
            <v>24179.640251999997</v>
          </cell>
          <cell r="G41">
            <v>16754.403053999999</v>
          </cell>
          <cell r="H41">
            <v>8662.7684399999998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</sheetData>
      <sheetData sheetId="8"/>
      <sheetData sheetId="9"/>
      <sheetData sheetId="10"/>
      <sheetData sheetId="11"/>
      <sheetData sheetId="12"/>
      <sheetData sheetId="13">
        <row r="60">
          <cell r="J60">
            <v>35882.030752420884</v>
          </cell>
        </row>
      </sheetData>
      <sheetData sheetId="1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 1"/>
      <sheetName val="Sheet 2"/>
      <sheetName val="Sheet 3"/>
      <sheetName val="Sheet 4"/>
      <sheetName val="Sheet 5"/>
      <sheetName val="Date"/>
      <sheetName val="&quot;Cash Flow&quot;"/>
      <sheetName val="Bilant"/>
      <sheetName val="PIC"/>
      <sheetName val="Previziuni"/>
      <sheetName val="Ipoteze"/>
      <sheetName val="Tendinte"/>
      <sheetName val="Definitii"/>
      <sheetName val="_Cash Flow_"/>
    </sheetNames>
    <sheetDataSet>
      <sheetData sheetId="0"/>
      <sheetData sheetId="1"/>
      <sheetData sheetId="2"/>
      <sheetData sheetId="3"/>
      <sheetData sheetId="4"/>
      <sheetData sheetId="5"/>
      <sheetData sheetId="6">
        <row r="36">
          <cell r="C36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folio"/>
      <sheetName val="MTM"/>
      <sheetName val="Vol Sheet"/>
      <sheetName val="Spot Chart"/>
      <sheetName val="Chart1"/>
      <sheetName val="Time Chart"/>
      <sheetName val="Chart2"/>
      <sheetName val="Spot Vol Chart"/>
      <sheetName val="Chart3"/>
      <sheetName val="RR Chart"/>
      <sheetName val="Flexi Chart"/>
      <sheetName val="VegaBucket Chart"/>
      <sheetName val="Spot &amp; Constants"/>
      <sheetName val="Dialog1"/>
      <sheetName val="Dialog2"/>
      <sheetName val="WizSheet"/>
      <sheetName val="OptWiz1"/>
      <sheetName val="OW1Mod"/>
      <sheetName val="OptWiz2"/>
      <sheetName val="OW2Mod"/>
      <sheetName val="OptWiz3"/>
      <sheetName val="OW3Mod"/>
      <sheetName val="OptWiz4"/>
      <sheetName val="OW4Mod"/>
      <sheetName val="Solve"/>
      <sheetName val="Trader Vols"/>
      <sheetName val="MainScript"/>
      <sheetName val="VolModule"/>
      <sheetName val="DlgScript"/>
      <sheetName val="VegaMatch"/>
      <sheetName val="Module1"/>
      <sheetName val="Module2"/>
      <sheetName val="LogContract"/>
    </sheetNames>
    <sheetDataSet>
      <sheetData sheetId="0" refreshError="1">
        <row r="15">
          <cell r="F15">
            <v>133.78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 IV Summary"/>
    </sheetNames>
    <sheetDataSet>
      <sheetData sheetId="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LLUP _ Fund II"/>
      <sheetName val="Instructions"/>
      <sheetName val="KEY"/>
      <sheetName val="Summary - By Fund"/>
      <sheetName val="Summary - By Type"/>
      <sheetName val="Summary - By Country"/>
      <sheetName val="ROLLUP - Fund I"/>
      <sheetName val="ROLLUP - Fund II"/>
      <sheetName val="ROLLUP-Fund III"/>
      <sheetName val="ROLLUP - Fund IV"/>
      <sheetName val="Chart III"/>
      <sheetName val="Appold"/>
      <sheetName val="CV Solaia"/>
      <sheetName val="CV Cometa"/>
      <sheetName val="Carosib"/>
      <sheetName val="CV Iron-Fonspa"/>
      <sheetName val="Barbaresco"/>
      <sheetName val="MSC Hold "/>
      <sheetName val="ImmoUno"/>
      <sheetName val="Immobil Due"/>
      <sheetName val="MSMC Tre"/>
      <sheetName val="Parnasi"/>
      <sheetName val="RCS"/>
      <sheetName val="Birmann"/>
      <sheetName val="Ausone"/>
      <sheetName val="St Denis"/>
      <sheetName val="Vincennes#2"/>
      <sheetName val="Petrus"/>
      <sheetName val="MSCG"/>
      <sheetName val="Bercy Expo"/>
      <sheetName val="Wellington"/>
      <sheetName val="Punch Taverns"/>
      <sheetName val="ImmoScout"/>
      <sheetName val="MetroNexus"/>
      <sheetName val="Recoletos"/>
      <sheetName val="Ortega"/>
      <sheetName val="Fleming"/>
      <sheetName val="GEMS"/>
      <sheetName val="Semapa"/>
      <sheetName val="Domovial"/>
      <sheetName val="Montparnasse"/>
      <sheetName val="Alban Gate UK"/>
      <sheetName val="India Docks UK"/>
      <sheetName val="Capitole"/>
      <sheetName val="Wigmore"/>
      <sheetName val="Chart -Acqu-dispo Europe"/>
      <sheetName val="Millennium"/>
      <sheetName val="Margaux"/>
      <sheetName val="Berkeley"/>
      <sheetName val="Corton"/>
      <sheetName val="MSMC-Luce"/>
      <sheetName val="Banca di Roma"/>
      <sheetName val="RAS Portfolio"/>
      <sheetName val="Do Not Print ROLLUP  Fund I LC"/>
      <sheetName val="Do Not Print ROLLUP  Fund II LC"/>
      <sheetName val="Do Not Print ROLLUP Fund III LC"/>
      <sheetName val="Do Not Print ROLLUP  Fund IV L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ule 6_Condensed Budget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ule 6_Condensed Budget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folio"/>
      <sheetName val="Sheet1"/>
      <sheetName val="Vol Sheet"/>
      <sheetName val="Spot Chart"/>
      <sheetName val="Chart1"/>
      <sheetName val="Time Chart"/>
      <sheetName val="Chart2"/>
      <sheetName val="Spot Vol Chart"/>
      <sheetName val="Chart3"/>
      <sheetName val="RR Chart"/>
      <sheetName val="Flexi Chart"/>
      <sheetName val="VegaBucket Chart"/>
      <sheetName val="Spot &amp; Constants"/>
      <sheetName val="Dialog1"/>
      <sheetName val="Dialog2"/>
      <sheetName val="WizSheet"/>
      <sheetName val="OptWiz1"/>
      <sheetName val="OW1Mod"/>
      <sheetName val="OptWiz2"/>
      <sheetName val="OW2Mod"/>
      <sheetName val="OptWiz3"/>
      <sheetName val="OW3Mod"/>
      <sheetName val="OptWiz4"/>
      <sheetName val="OW4Mod"/>
      <sheetName val="Solve"/>
      <sheetName val="Trader Vols"/>
      <sheetName val="MainScript"/>
      <sheetName val="VolModule"/>
      <sheetName val="DlgScript"/>
      <sheetName val="VegaMatch"/>
      <sheetName val="Module1"/>
      <sheetName val="Module2"/>
      <sheetName val="LogContract"/>
    </sheetNames>
    <sheetDataSet>
      <sheetData sheetId="0">
        <row r="15">
          <cell r="F15">
            <v>1314.4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Cuprins"/>
      <sheetName val="Consiliul Local"/>
      <sheetName val="Economico-Administrativ"/>
      <sheetName val="Rezumat"/>
      <sheetName val="Graph V_C"/>
      <sheetName val="Evolutie venituri"/>
      <sheetName val="Venituri detalii"/>
      <sheetName val="Evolutie cheltuieli"/>
      <sheetName val="Cheltuieli detalii"/>
      <sheetName val="Balanta V_C"/>
      <sheetName val="Ratio"/>
      <sheetName val="Serviciul Datoriei"/>
      <sheetName val="Glosar de termeni"/>
      <sheetName val="Disclaimer"/>
      <sheetName val="Evolutie V_C 2003_2007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Cuprins"/>
      <sheetName val="Consiliul Local"/>
      <sheetName val="Economico-Administrativ"/>
      <sheetName val="Graph V_C"/>
      <sheetName val="Evolutie venituri"/>
      <sheetName val="Venituri detalii"/>
      <sheetName val="Evolutie cheltuieli"/>
      <sheetName val="Cheltuieli detalii"/>
      <sheetName val="Balanta V_C"/>
      <sheetName val="Ratio"/>
      <sheetName val="Serviciul Datoriei"/>
      <sheetName val="Glosar de termeni"/>
      <sheetName val="Disclaimer"/>
      <sheetName val="Evolutie V_C 2003_2007 "/>
      <sheetName val="Rezuma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_AUTO"/>
      <sheetName val="ps1"/>
      <sheetName val="adp"/>
      <sheetName val="ExtraScoli"/>
      <sheetName val="invatamant"/>
    </sheetNames>
    <sheetDataSet>
      <sheetData sheetId="0" refreshError="1"/>
      <sheetData sheetId="1" refreshError="1"/>
      <sheetData sheetId="2" refreshError="1"/>
      <sheetData sheetId="3">
        <row r="150">
          <cell r="B150" t="str">
            <v>NUCLEUL "SFANTUL SAVA"</v>
          </cell>
        </row>
      </sheetData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Print Macros"/>
    </sheetNames>
    <sheetDataSet>
      <sheetData sheetId="0"/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RP"/>
      <sheetName val="SME"/>
      <sheetName val="Insurance"/>
      <sheetName val="SOV"/>
      <sheetName val="FI"/>
      <sheetName val="LRG"/>
      <sheetName val="none"/>
      <sheetName val="Params"/>
      <sheetName val="Basel II Eligible Collateral"/>
      <sheetName val="calculation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">
          <cell r="B3">
            <v>2.5</v>
          </cell>
        </row>
      </sheetData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FE7FB-997C-4387-ADE0-D08668E20D09}">
  <dimension ref="A2:O55"/>
  <sheetViews>
    <sheetView tabSelected="1" view="pageBreakPreview" zoomScale="85" zoomScaleSheetLayoutView="85" workbookViewId="0">
      <selection activeCell="J9" sqref="J9"/>
    </sheetView>
  </sheetViews>
  <sheetFormatPr defaultColWidth="10.6640625" defaultRowHeight="13.2" x14ac:dyDescent="0.25"/>
  <cols>
    <col min="1" max="1" width="3.77734375" style="1" customWidth="1"/>
    <col min="2" max="2" width="35.33203125" style="2" customWidth="1"/>
    <col min="3" max="3" width="14.109375" style="2" customWidth="1"/>
    <col min="4" max="4" width="13.6640625" style="2" customWidth="1"/>
    <col min="5" max="5" width="14.109375" style="2" customWidth="1"/>
    <col min="6" max="12" width="12.77734375" style="2" customWidth="1"/>
    <col min="13" max="13" width="13.6640625" style="2" customWidth="1"/>
    <col min="14" max="14" width="14" style="2" bestFit="1" customWidth="1"/>
    <col min="15" max="15" width="10.6640625" style="2"/>
    <col min="16" max="17" width="13.6640625" style="2" bestFit="1" customWidth="1"/>
    <col min="18" max="18" width="12.33203125" style="2" bestFit="1" customWidth="1"/>
    <col min="19" max="16384" width="10.6640625" style="2"/>
  </cols>
  <sheetData>
    <row r="2" spans="1:15" ht="12.75" customHeight="1" x14ac:dyDescent="0.25">
      <c r="D2" s="3"/>
      <c r="E2" s="3"/>
      <c r="F2" s="3"/>
      <c r="G2" s="3"/>
      <c r="H2" s="3"/>
    </row>
    <row r="3" spans="1:15" ht="16.5" customHeight="1" x14ac:dyDescent="0.3">
      <c r="D3" s="3"/>
      <c r="E3" s="3"/>
      <c r="F3" s="3"/>
      <c r="G3" s="3"/>
      <c r="H3" s="3"/>
      <c r="L3" s="4" t="s">
        <v>0</v>
      </c>
      <c r="M3" s="4"/>
    </row>
    <row r="4" spans="1:15" x14ac:dyDescent="0.25">
      <c r="D4" s="3"/>
      <c r="E4" s="3"/>
      <c r="F4" s="3"/>
      <c r="G4" s="3"/>
      <c r="H4" s="3"/>
    </row>
    <row r="5" spans="1:15" x14ac:dyDescent="0.25">
      <c r="C5" s="5"/>
      <c r="D5" s="6"/>
      <c r="E5" s="6"/>
      <c r="F5" s="6"/>
      <c r="G5" s="6"/>
      <c r="H5" s="6"/>
    </row>
    <row r="6" spans="1:15" x14ac:dyDescent="0.25">
      <c r="D6" s="6"/>
      <c r="E6" s="6"/>
      <c r="F6" s="6"/>
      <c r="G6" s="6"/>
      <c r="H6" s="6"/>
    </row>
    <row r="7" spans="1:15" x14ac:dyDescent="0.25">
      <c r="D7" s="6"/>
      <c r="E7" s="6"/>
      <c r="F7" s="6"/>
      <c r="G7" s="6"/>
      <c r="H7" s="6"/>
    </row>
    <row r="8" spans="1:15" x14ac:dyDescent="0.25">
      <c r="D8" s="6"/>
      <c r="E8" s="6"/>
      <c r="F8" s="6"/>
      <c r="G8" s="6"/>
      <c r="H8" s="6"/>
    </row>
    <row r="9" spans="1:15" x14ac:dyDescent="0.25">
      <c r="D9" s="6"/>
      <c r="E9" s="6"/>
      <c r="F9" s="6"/>
      <c r="G9" s="6"/>
      <c r="H9" s="6"/>
    </row>
    <row r="10" spans="1:15" ht="17.399999999999999" x14ac:dyDescent="0.3">
      <c r="A10" s="7" t="s">
        <v>1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5" ht="17.399999999999999" x14ac:dyDescent="0.3">
      <c r="A11" s="7" t="s">
        <v>2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5" ht="17.399999999999999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5" hidden="1" x14ac:dyDescent="0.25">
      <c r="D13" s="6"/>
      <c r="E13" s="6"/>
      <c r="F13" s="6"/>
      <c r="G13" s="6"/>
      <c r="H13" s="6"/>
    </row>
    <row r="15" spans="1:15" ht="12.75" customHeight="1" x14ac:dyDescent="0.25">
      <c r="A15" s="9" t="s">
        <v>3</v>
      </c>
      <c r="B15" s="10" t="s">
        <v>4</v>
      </c>
      <c r="C15" s="10" t="s">
        <v>5</v>
      </c>
      <c r="D15" s="10" t="s">
        <v>6</v>
      </c>
      <c r="E15" s="10" t="s">
        <v>7</v>
      </c>
      <c r="F15" s="11" t="s">
        <v>8</v>
      </c>
      <c r="G15" s="11"/>
      <c r="H15" s="11"/>
      <c r="I15" s="11"/>
      <c r="J15" s="11"/>
      <c r="K15" s="11"/>
      <c r="L15" s="11"/>
      <c r="M15" s="11"/>
      <c r="N15" s="12"/>
    </row>
    <row r="16" spans="1:15" ht="26.25" customHeight="1" x14ac:dyDescent="0.25">
      <c r="A16" s="9"/>
      <c r="B16" s="10"/>
      <c r="C16" s="10"/>
      <c r="D16" s="10"/>
      <c r="E16" s="10"/>
      <c r="F16" s="11"/>
      <c r="G16" s="11"/>
      <c r="H16" s="11"/>
      <c r="I16" s="11"/>
      <c r="J16" s="11"/>
      <c r="K16" s="11"/>
      <c r="L16" s="11"/>
      <c r="M16" s="11"/>
      <c r="N16" s="13"/>
      <c r="O16" s="14"/>
    </row>
    <row r="17" spans="1:15" x14ac:dyDescent="0.25">
      <c r="A17" s="9"/>
      <c r="B17" s="10"/>
      <c r="C17" s="10"/>
      <c r="D17" s="10"/>
      <c r="E17" s="10"/>
      <c r="F17" s="11"/>
      <c r="G17" s="11"/>
      <c r="H17" s="11"/>
      <c r="I17" s="11"/>
      <c r="J17" s="11"/>
      <c r="K17" s="11"/>
      <c r="L17" s="11"/>
      <c r="M17" s="11"/>
      <c r="O17" s="14"/>
    </row>
    <row r="18" spans="1:15" x14ac:dyDescent="0.25">
      <c r="A18" s="9"/>
      <c r="B18" s="10"/>
      <c r="C18" s="10"/>
      <c r="D18" s="10"/>
      <c r="E18" s="10"/>
      <c r="F18" s="15">
        <v>2024</v>
      </c>
      <c r="G18" s="15">
        <f t="shared" ref="G18:M19" si="0">F18+1</f>
        <v>2025</v>
      </c>
      <c r="H18" s="15">
        <f t="shared" si="0"/>
        <v>2026</v>
      </c>
      <c r="I18" s="15">
        <f t="shared" si="0"/>
        <v>2027</v>
      </c>
      <c r="J18" s="15">
        <f t="shared" si="0"/>
        <v>2028</v>
      </c>
      <c r="K18" s="15">
        <f t="shared" si="0"/>
        <v>2029</v>
      </c>
      <c r="L18" s="15">
        <f t="shared" si="0"/>
        <v>2030</v>
      </c>
      <c r="M18" s="15">
        <f t="shared" si="0"/>
        <v>2031</v>
      </c>
    </row>
    <row r="19" spans="1:15" x14ac:dyDescent="0.25">
      <c r="A19" s="16">
        <v>0</v>
      </c>
      <c r="B19" s="17" t="s">
        <v>9</v>
      </c>
      <c r="C19" s="17">
        <v>1</v>
      </c>
      <c r="D19" s="17">
        <v>2</v>
      </c>
      <c r="E19" s="17">
        <v>3</v>
      </c>
      <c r="F19" s="17">
        <v>6</v>
      </c>
      <c r="G19" s="17">
        <f t="shared" si="0"/>
        <v>7</v>
      </c>
      <c r="H19" s="17">
        <f t="shared" si="0"/>
        <v>8</v>
      </c>
      <c r="I19" s="17">
        <f t="shared" si="0"/>
        <v>9</v>
      </c>
      <c r="J19" s="17">
        <f t="shared" si="0"/>
        <v>10</v>
      </c>
      <c r="K19" s="17">
        <f t="shared" si="0"/>
        <v>11</v>
      </c>
      <c r="L19" s="17">
        <f t="shared" si="0"/>
        <v>12</v>
      </c>
      <c r="M19" s="17">
        <f t="shared" si="0"/>
        <v>13</v>
      </c>
    </row>
    <row r="20" spans="1:15" x14ac:dyDescent="0.25">
      <c r="A20" s="16">
        <v>1</v>
      </c>
      <c r="B20" s="18" t="s">
        <v>10</v>
      </c>
      <c r="C20" s="19">
        <f>'[1]grad indatorare'!C19/1000</f>
        <v>23929.495380000011</v>
      </c>
      <c r="D20" s="19">
        <f>'[1]grad indatorare'!D19/1000</f>
        <v>25595.298090000018</v>
      </c>
      <c r="E20" s="19">
        <f>'[1]grad indatorare'!E19/1000</f>
        <v>27077.461920000009</v>
      </c>
      <c r="F20" s="19">
        <f>SUM($C$20:$E$20)/3</f>
        <v>25534.08513000001</v>
      </c>
      <c r="G20" s="19">
        <f t="shared" ref="G20:M20" si="1">F20</f>
        <v>25534.08513000001</v>
      </c>
      <c r="H20" s="19">
        <f t="shared" si="1"/>
        <v>25534.08513000001</v>
      </c>
      <c r="I20" s="19">
        <f t="shared" si="1"/>
        <v>25534.08513000001</v>
      </c>
      <c r="J20" s="19">
        <f t="shared" si="1"/>
        <v>25534.08513000001</v>
      </c>
      <c r="K20" s="19">
        <f t="shared" si="1"/>
        <v>25534.08513000001</v>
      </c>
      <c r="L20" s="19">
        <f t="shared" si="1"/>
        <v>25534.08513000001</v>
      </c>
      <c r="M20" s="19">
        <f t="shared" si="1"/>
        <v>25534.08513000001</v>
      </c>
    </row>
    <row r="21" spans="1:15" ht="26.4" x14ac:dyDescent="0.25">
      <c r="A21" s="16">
        <v>2</v>
      </c>
      <c r="B21" s="20" t="s">
        <v>11</v>
      </c>
      <c r="C21" s="19">
        <f t="shared" ref="C21:M21" si="2">C20*0.3</f>
        <v>7178.8486140000032</v>
      </c>
      <c r="D21" s="19">
        <f t="shared" si="2"/>
        <v>7678.5894270000053</v>
      </c>
      <c r="E21" s="19">
        <f t="shared" si="2"/>
        <v>8123.2385760000025</v>
      </c>
      <c r="F21" s="19">
        <f t="shared" si="2"/>
        <v>7660.2255390000028</v>
      </c>
      <c r="G21" s="19">
        <f t="shared" si="2"/>
        <v>7660.2255390000028</v>
      </c>
      <c r="H21" s="19">
        <f t="shared" si="2"/>
        <v>7660.2255390000028</v>
      </c>
      <c r="I21" s="19">
        <f t="shared" si="2"/>
        <v>7660.2255390000028</v>
      </c>
      <c r="J21" s="19">
        <f t="shared" si="2"/>
        <v>7660.2255390000028</v>
      </c>
      <c r="K21" s="19">
        <f t="shared" si="2"/>
        <v>7660.2255390000028</v>
      </c>
      <c r="L21" s="19">
        <f t="shared" si="2"/>
        <v>7660.2255390000028</v>
      </c>
      <c r="M21" s="19">
        <f t="shared" si="2"/>
        <v>7660.2255390000028</v>
      </c>
    </row>
    <row r="22" spans="1:15" x14ac:dyDescent="0.25">
      <c r="A22" s="16">
        <v>3</v>
      </c>
      <c r="B22" s="20" t="s">
        <v>12</v>
      </c>
      <c r="C22" s="19"/>
      <c r="D22" s="19"/>
      <c r="E22" s="19"/>
      <c r="F22" s="19">
        <f>SUM(F23:F25)</f>
        <v>4404.6870160440003</v>
      </c>
      <c r="G22" s="19">
        <f>SUM(G23:G25)</f>
        <v>5310.1625600388898</v>
      </c>
      <c r="H22" s="19">
        <f t="shared" ref="H22:M22" si="3">SUM(H23:H25)</f>
        <v>6058.1060726339992</v>
      </c>
      <c r="I22" s="19">
        <f t="shared" si="3"/>
        <v>5939.8470137039994</v>
      </c>
      <c r="J22" s="19">
        <f t="shared" si="3"/>
        <v>2696.8428199999998</v>
      </c>
      <c r="K22" s="19">
        <f t="shared" si="3"/>
        <v>2491.4461299999994</v>
      </c>
      <c r="L22" s="19">
        <f t="shared" si="3"/>
        <v>2339.5745699999998</v>
      </c>
      <c r="M22" s="19">
        <f t="shared" si="3"/>
        <v>2162.8526999999999</v>
      </c>
      <c r="N22" s="21">
        <f>SUM(F22:M22)</f>
        <v>31403.518882420885</v>
      </c>
    </row>
    <row r="23" spans="1:15" x14ac:dyDescent="0.25">
      <c r="A23" s="16">
        <v>4</v>
      </c>
      <c r="B23" s="20" t="s">
        <v>13</v>
      </c>
      <c r="C23" s="19"/>
      <c r="D23" s="19"/>
      <c r="E23" s="19"/>
      <c r="F23" s="19">
        <f>[1]centralizare!E39/1000</f>
        <v>3216.3268818720003</v>
      </c>
      <c r="G23" s="19">
        <f>[1]centralizare!F39/1000</f>
        <v>3641.6527467168889</v>
      </c>
      <c r="H23" s="19">
        <f>[1]centralizare!G39/1000</f>
        <v>4663.7756122679993</v>
      </c>
      <c r="I23" s="19">
        <f>[1]centralizare!H39/1000</f>
        <v>4854.1663887359991</v>
      </c>
      <c r="J23" s="19">
        <f>[1]centralizare!I39/1000</f>
        <v>1904.1059699999998</v>
      </c>
      <c r="K23" s="19">
        <f>[1]centralizare!J39/1000</f>
        <v>1841.6427599999997</v>
      </c>
      <c r="L23" s="19">
        <f>[1]centralizare!K39/1000</f>
        <v>1828.4921999999997</v>
      </c>
      <c r="M23" s="19">
        <f>[1]centralizare!L39/1000</f>
        <v>1789.0405199999998</v>
      </c>
    </row>
    <row r="24" spans="1:15" x14ac:dyDescent="0.25">
      <c r="A24" s="16">
        <v>5</v>
      </c>
      <c r="B24" s="20" t="s">
        <v>14</v>
      </c>
      <c r="C24" s="19"/>
      <c r="D24" s="19"/>
      <c r="E24" s="19"/>
      <c r="F24" s="19">
        <f>[1]centralizare!E40/1000</f>
        <v>1157.2312264499999</v>
      </c>
      <c r="G24" s="19">
        <f>[1]centralizare!F40/1000</f>
        <v>1644.33017307</v>
      </c>
      <c r="H24" s="19">
        <f>[1]centralizare!G40/1000</f>
        <v>1377.5760573120001</v>
      </c>
      <c r="I24" s="19">
        <f>[1]centralizare!H40/1000</f>
        <v>1077.017856528</v>
      </c>
      <c r="J24" s="19">
        <f>[1]centralizare!I40/1000</f>
        <v>792.73685000000012</v>
      </c>
      <c r="K24" s="19">
        <f>[1]centralizare!J40/1000</f>
        <v>649.80336999999986</v>
      </c>
      <c r="L24" s="19">
        <f>[1]centralizare!K40/1000</f>
        <v>511.08236999999986</v>
      </c>
      <c r="M24" s="19">
        <f>[1]centralizare!L40/1000</f>
        <v>373.81218000000001</v>
      </c>
      <c r="N24" s="21"/>
    </row>
    <row r="25" spans="1:15" x14ac:dyDescent="0.25">
      <c r="A25" s="16">
        <v>6</v>
      </c>
      <c r="B25" s="20" t="s">
        <v>15</v>
      </c>
      <c r="C25" s="19"/>
      <c r="D25" s="19"/>
      <c r="E25" s="19"/>
      <c r="F25" s="19">
        <f>[1]centralizare!E41/1000</f>
        <v>31.128907721999997</v>
      </c>
      <c r="G25" s="19">
        <f>[1]centralizare!F41/1000</f>
        <v>24.179640251999999</v>
      </c>
      <c r="H25" s="19">
        <f>[1]centralizare!G41/1000</f>
        <v>16.754403053999997</v>
      </c>
      <c r="I25" s="19">
        <f>[1]centralizare!H41/1000</f>
        <v>8.6627684400000007</v>
      </c>
      <c r="J25" s="19">
        <f>[1]centralizare!I41/1000</f>
        <v>0</v>
      </c>
      <c r="K25" s="19">
        <f>[1]centralizare!J41/1000</f>
        <v>0</v>
      </c>
      <c r="L25" s="19">
        <f>[1]centralizare!K41/1000</f>
        <v>0</v>
      </c>
      <c r="M25" s="19">
        <f>[1]centralizare!L41/1000</f>
        <v>0</v>
      </c>
    </row>
    <row r="26" spans="1:15" ht="26.4" x14ac:dyDescent="0.25">
      <c r="A26" s="16">
        <v>7</v>
      </c>
      <c r="B26" s="20" t="s">
        <v>16</v>
      </c>
      <c r="C26" s="19"/>
      <c r="D26" s="19"/>
      <c r="E26" s="19"/>
      <c r="F26" s="22">
        <f t="shared" ref="F26:J26" si="4">F22/F20</f>
        <v>0.17250224527797672</v>
      </c>
      <c r="G26" s="22">
        <f t="shared" si="4"/>
        <v>0.20796368982885458</v>
      </c>
      <c r="H26" s="22">
        <f t="shared" si="4"/>
        <v>0.237255654228094</v>
      </c>
      <c r="I26" s="22">
        <f t="shared" si="4"/>
        <v>0.23262423476160773</v>
      </c>
      <c r="J26" s="22">
        <f t="shared" si="4"/>
        <v>0.10561736620950941</v>
      </c>
      <c r="K26" s="22">
        <f>K22/K20</f>
        <v>9.7573346266978569E-2</v>
      </c>
      <c r="L26" s="22">
        <f>L22/L20</f>
        <v>9.1625549068575493E-2</v>
      </c>
      <c r="M26" s="22">
        <f>M22/M20</f>
        <v>8.470453078653141E-2</v>
      </c>
    </row>
    <row r="27" spans="1:15" x14ac:dyDescent="0.25">
      <c r="F27" s="23"/>
      <c r="G27" s="23"/>
      <c r="H27" s="23"/>
      <c r="I27" s="23"/>
      <c r="J27" s="23"/>
      <c r="K27" s="23"/>
      <c r="L27" s="23"/>
      <c r="M27" s="23"/>
      <c r="N27" s="23"/>
    </row>
    <row r="29" spans="1:15" ht="12.75" customHeight="1" x14ac:dyDescent="0.25">
      <c r="A29" s="24" t="s">
        <v>3</v>
      </c>
      <c r="B29" s="25" t="s">
        <v>4</v>
      </c>
      <c r="C29" s="26" t="s">
        <v>8</v>
      </c>
      <c r="D29" s="27"/>
      <c r="E29" s="27"/>
      <c r="F29" s="27"/>
      <c r="G29" s="28"/>
      <c r="H29" s="29"/>
      <c r="I29" s="29"/>
      <c r="J29" s="29"/>
      <c r="K29" s="29"/>
      <c r="L29" s="1"/>
      <c r="M29" s="1"/>
      <c r="N29" s="1"/>
    </row>
    <row r="30" spans="1:15" x14ac:dyDescent="0.25">
      <c r="A30" s="30"/>
      <c r="B30" s="25"/>
      <c r="C30" s="31"/>
      <c r="D30" s="32"/>
      <c r="E30" s="32"/>
      <c r="F30" s="32"/>
      <c r="G30" s="33"/>
      <c r="H30" s="29"/>
      <c r="I30" s="29"/>
      <c r="J30" s="29"/>
      <c r="K30" s="29"/>
      <c r="L30" s="1"/>
      <c r="M30" s="1"/>
      <c r="N30" s="34"/>
    </row>
    <row r="31" spans="1:15" x14ac:dyDescent="0.25">
      <c r="A31" s="30"/>
      <c r="B31" s="25"/>
      <c r="C31" s="35"/>
      <c r="D31" s="36"/>
      <c r="E31" s="36"/>
      <c r="F31" s="36"/>
      <c r="G31" s="37"/>
      <c r="H31" s="29"/>
      <c r="I31" s="29"/>
      <c r="J31" s="29"/>
      <c r="K31" s="29"/>
      <c r="L31" s="1"/>
      <c r="M31" s="1"/>
      <c r="N31" s="34"/>
    </row>
    <row r="32" spans="1:15" x14ac:dyDescent="0.25">
      <c r="A32" s="38"/>
      <c r="B32" s="10"/>
      <c r="C32" s="39">
        <f>M18+1</f>
        <v>2032</v>
      </c>
      <c r="D32" s="39">
        <f>C32+1</f>
        <v>2033</v>
      </c>
      <c r="E32" s="39">
        <f t="shared" ref="E32:G33" si="5">D32+1</f>
        <v>2034</v>
      </c>
      <c r="F32" s="39">
        <f t="shared" si="5"/>
        <v>2035</v>
      </c>
      <c r="G32" s="39">
        <f t="shared" si="5"/>
        <v>2036</v>
      </c>
      <c r="H32" s="40"/>
      <c r="I32" s="40"/>
      <c r="J32" s="40"/>
      <c r="K32" s="40"/>
      <c r="L32" s="40"/>
    </row>
    <row r="33" spans="1:14" x14ac:dyDescent="0.25">
      <c r="A33" s="16">
        <v>0</v>
      </c>
      <c r="B33" s="17" t="s">
        <v>9</v>
      </c>
      <c r="C33" s="41">
        <f>M19+1</f>
        <v>14</v>
      </c>
      <c r="D33" s="41">
        <f>C33+1</f>
        <v>15</v>
      </c>
      <c r="E33" s="41">
        <f t="shared" si="5"/>
        <v>16</v>
      </c>
      <c r="F33" s="41">
        <f t="shared" si="5"/>
        <v>17</v>
      </c>
      <c r="G33" s="41">
        <f t="shared" si="5"/>
        <v>18</v>
      </c>
      <c r="H33" s="40"/>
      <c r="I33" s="40"/>
      <c r="J33" s="40"/>
      <c r="K33" s="40"/>
      <c r="L33" s="40"/>
    </row>
    <row r="34" spans="1:14" x14ac:dyDescent="0.25">
      <c r="A34" s="16">
        <v>1</v>
      </c>
      <c r="B34" s="18" t="s">
        <v>10</v>
      </c>
      <c r="C34" s="19">
        <f>M20</f>
        <v>25534.08513000001</v>
      </c>
      <c r="D34" s="19">
        <f>C34</f>
        <v>25534.08513000001</v>
      </c>
      <c r="E34" s="19">
        <f t="shared" ref="E34:G35" si="6">D34</f>
        <v>25534.08513000001</v>
      </c>
      <c r="F34" s="19">
        <f t="shared" si="6"/>
        <v>25534.08513000001</v>
      </c>
      <c r="G34" s="19">
        <f t="shared" si="6"/>
        <v>25534.08513000001</v>
      </c>
      <c r="H34" s="21"/>
      <c r="I34" s="21"/>
      <c r="J34" s="21"/>
      <c r="K34" s="21"/>
      <c r="L34" s="21"/>
      <c r="N34" s="21"/>
    </row>
    <row r="35" spans="1:14" ht="26.4" x14ac:dyDescent="0.25">
      <c r="A35" s="16">
        <v>2</v>
      </c>
      <c r="B35" s="20" t="s">
        <v>11</v>
      </c>
      <c r="C35" s="19">
        <f>M21</f>
        <v>7660.2255390000028</v>
      </c>
      <c r="D35" s="19">
        <f>C35</f>
        <v>7660.2255390000028</v>
      </c>
      <c r="E35" s="19">
        <f t="shared" si="6"/>
        <v>7660.2255390000028</v>
      </c>
      <c r="F35" s="19">
        <f t="shared" si="6"/>
        <v>7660.2255390000028</v>
      </c>
      <c r="G35" s="19">
        <f t="shared" si="6"/>
        <v>7660.2255390000028</v>
      </c>
      <c r="H35" s="21"/>
      <c r="I35" s="21"/>
      <c r="J35" s="21"/>
      <c r="K35" s="21"/>
      <c r="L35" s="21"/>
      <c r="N35" s="21"/>
    </row>
    <row r="36" spans="1:14" x14ac:dyDescent="0.25">
      <c r="A36" s="16">
        <v>3</v>
      </c>
      <c r="B36" s="20" t="s">
        <v>12</v>
      </c>
      <c r="C36" s="19">
        <f>[1]centralizare!M38/1000</f>
        <v>2027.2498699999999</v>
      </c>
      <c r="D36" s="19">
        <f>[1]centralizare!N38/1000</f>
        <v>1309.5323600000002</v>
      </c>
      <c r="E36" s="19">
        <f>[1]centralizare!O38/1000</f>
        <v>955.81517999999994</v>
      </c>
      <c r="F36" s="19">
        <f>[1]centralizare!P38/1000</f>
        <v>125.08374999999999</v>
      </c>
      <c r="G36" s="19">
        <f>[1]centralizare!Q38/1000</f>
        <v>60.830709999999996</v>
      </c>
      <c r="H36" s="21"/>
      <c r="I36" s="21"/>
      <c r="J36" s="21"/>
      <c r="K36" s="21"/>
      <c r="L36" s="21"/>
      <c r="N36" s="21">
        <f>SUM(C36:M36)</f>
        <v>4478.5118699999994</v>
      </c>
    </row>
    <row r="37" spans="1:14" x14ac:dyDescent="0.25">
      <c r="A37" s="16">
        <v>4</v>
      </c>
      <c r="B37" s="20" t="s">
        <v>13</v>
      </c>
      <c r="C37" s="19">
        <f>[1]centralizare!M39/1000</f>
        <v>1789.0505199999998</v>
      </c>
      <c r="D37" s="19">
        <f>[1]centralizare!N39/1000</f>
        <v>1186.6110000000001</v>
      </c>
      <c r="E37" s="19">
        <f>[1]centralizare!O39/1000</f>
        <v>919.94421</v>
      </c>
      <c r="F37" s="19">
        <f>[1]centralizare!P39/1000</f>
        <v>119.94432</v>
      </c>
      <c r="G37" s="19">
        <f>[1]centralizare!Q39/1000</f>
        <v>59.972559999999994</v>
      </c>
      <c r="H37" s="21"/>
      <c r="I37" s="21"/>
      <c r="J37" s="21"/>
      <c r="K37" s="21"/>
      <c r="L37" s="21"/>
      <c r="N37" s="21">
        <f>N22+N36</f>
        <v>35882.030752420884</v>
      </c>
    </row>
    <row r="38" spans="1:14" x14ac:dyDescent="0.25">
      <c r="A38" s="16">
        <v>5</v>
      </c>
      <c r="B38" s="20" t="s">
        <v>14</v>
      </c>
      <c r="C38" s="19">
        <f>[1]centralizare!M40/1000</f>
        <v>238.19935000000001</v>
      </c>
      <c r="D38" s="19">
        <f>[1]centralizare!N40/1000</f>
        <v>122.92136000000002</v>
      </c>
      <c r="E38" s="19">
        <f>[1]centralizare!O40/1000</f>
        <v>35.87097</v>
      </c>
      <c r="F38" s="19">
        <f>[1]centralizare!P40/1000</f>
        <v>5.1394299999999999</v>
      </c>
      <c r="G38" s="19">
        <f>[1]centralizare!Q40/1000</f>
        <v>0.85814999999999997</v>
      </c>
      <c r="H38" s="21"/>
      <c r="I38" s="21"/>
      <c r="J38" s="21"/>
      <c r="K38" s="21"/>
      <c r="L38" s="21"/>
      <c r="N38" s="21">
        <f>N37-'[1]1.4'!J60</f>
        <v>0</v>
      </c>
    </row>
    <row r="39" spans="1:14" x14ac:dyDescent="0.25">
      <c r="A39" s="16">
        <v>6</v>
      </c>
      <c r="B39" s="20" t="s">
        <v>15</v>
      </c>
      <c r="C39" s="19">
        <f>[1]centralizare!M41/1000</f>
        <v>0</v>
      </c>
      <c r="D39" s="19">
        <f>[1]centralizare!N41/1000</f>
        <v>0</v>
      </c>
      <c r="E39" s="19">
        <f>[1]centralizare!O41/1000</f>
        <v>0</v>
      </c>
      <c r="F39" s="19">
        <f>[1]centralizare!P41/1000</f>
        <v>0</v>
      </c>
      <c r="G39" s="19">
        <f>[1]centralizare!Q41/1000</f>
        <v>0</v>
      </c>
      <c r="H39" s="21"/>
      <c r="I39" s="21"/>
      <c r="J39" s="21"/>
      <c r="K39" s="21"/>
      <c r="L39" s="21"/>
    </row>
    <row r="40" spans="1:14" ht="26.4" x14ac:dyDescent="0.25">
      <c r="A40" s="16">
        <v>7</v>
      </c>
      <c r="B40" s="20" t="s">
        <v>16</v>
      </c>
      <c r="C40" s="22">
        <f>C36/C34</f>
        <v>7.9393871355828718E-2</v>
      </c>
      <c r="D40" s="22">
        <f>D36/D34</f>
        <v>5.128565810495516E-2</v>
      </c>
      <c r="E40" s="22">
        <f>E36/E34</f>
        <v>3.7432912717793525E-2</v>
      </c>
      <c r="F40" s="22">
        <f t="shared" ref="F40:G40" si="7">F36/F34</f>
        <v>4.8986971478777999E-3</v>
      </c>
      <c r="G40" s="22">
        <f t="shared" si="7"/>
        <v>2.3823336411035131E-3</v>
      </c>
      <c r="H40" s="42"/>
      <c r="I40" s="42"/>
      <c r="J40" s="42"/>
      <c r="K40" s="42"/>
      <c r="L40" s="42"/>
    </row>
    <row r="41" spans="1:14" x14ac:dyDescent="0.25">
      <c r="B41" s="43" t="s">
        <v>17</v>
      </c>
    </row>
    <row r="43" spans="1:14" x14ac:dyDescent="0.25">
      <c r="C43" s="44"/>
      <c r="K43" s="44"/>
      <c r="L43" s="44"/>
      <c r="M43" s="44"/>
    </row>
    <row r="44" spans="1:14" x14ac:dyDescent="0.25">
      <c r="C44" s="45" t="s">
        <v>18</v>
      </c>
      <c r="D44" s="45"/>
      <c r="E44" s="45"/>
      <c r="I44" s="46"/>
      <c r="J44" s="46"/>
      <c r="L44" s="44"/>
      <c r="M44" s="44"/>
    </row>
    <row r="45" spans="1:14" x14ac:dyDescent="0.25">
      <c r="C45" s="40"/>
      <c r="L45" s="40"/>
      <c r="M45" s="40"/>
    </row>
    <row r="47" spans="1:14" x14ac:dyDescent="0.25">
      <c r="D47" s="46" t="s">
        <v>19</v>
      </c>
      <c r="E47" s="46"/>
      <c r="F47" s="44"/>
      <c r="G47" s="44"/>
      <c r="H47" s="44"/>
      <c r="I47" s="46" t="s">
        <v>20</v>
      </c>
      <c r="J47" s="46"/>
    </row>
    <row r="48" spans="1:14" x14ac:dyDescent="0.25">
      <c r="D48" s="45" t="s">
        <v>21</v>
      </c>
      <c r="E48" s="45"/>
      <c r="F48" s="46"/>
      <c r="G48" s="46"/>
      <c r="H48" s="46"/>
      <c r="I48" s="46" t="s">
        <v>22</v>
      </c>
      <c r="J48" s="46"/>
    </row>
    <row r="51" spans="3:11" x14ac:dyDescent="0.25">
      <c r="C51" s="23"/>
      <c r="D51" s="23"/>
      <c r="E51" s="23"/>
      <c r="F51" s="23"/>
      <c r="G51" s="23"/>
      <c r="H51" s="23"/>
      <c r="I51" s="23"/>
      <c r="J51" s="23"/>
      <c r="K51" s="23"/>
    </row>
    <row r="52" spans="3:11" x14ac:dyDescent="0.25">
      <c r="C52" s="21"/>
      <c r="D52" s="21"/>
      <c r="E52" s="21"/>
      <c r="F52" s="21"/>
      <c r="G52" s="21"/>
      <c r="H52" s="21"/>
      <c r="I52" s="21"/>
      <c r="J52" s="21"/>
      <c r="K52" s="21"/>
    </row>
    <row r="55" spans="3:11" x14ac:dyDescent="0.25">
      <c r="F55" s="47"/>
      <c r="G55" s="47"/>
      <c r="H55" s="47"/>
      <c r="I55" s="47"/>
      <c r="J55" s="47"/>
      <c r="K55" s="47"/>
    </row>
  </sheetData>
  <mergeCells count="21">
    <mergeCell ref="D47:E47"/>
    <mergeCell ref="I47:J47"/>
    <mergeCell ref="D48:E48"/>
    <mergeCell ref="F48:H48"/>
    <mergeCell ref="I48:J48"/>
    <mergeCell ref="F15:M17"/>
    <mergeCell ref="A29:A32"/>
    <mergeCell ref="B29:B32"/>
    <mergeCell ref="C29:G31"/>
    <mergeCell ref="C44:E44"/>
    <mergeCell ref="I44:J44"/>
    <mergeCell ref="D2:H4"/>
    <mergeCell ref="L3:M3"/>
    <mergeCell ref="A10:M10"/>
    <mergeCell ref="A11:M11"/>
    <mergeCell ref="A12:M12"/>
    <mergeCell ref="A15:A18"/>
    <mergeCell ref="B15:B18"/>
    <mergeCell ref="C15:C18"/>
    <mergeCell ref="D15:D18"/>
    <mergeCell ref="E15:E18"/>
  </mergeCells>
  <pageMargins left="0.5" right="0" top="0.59055118110236204" bottom="0.39370078740157499" header="0.511811023622047" footer="0.511811023622047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1.3</vt:lpstr>
      <vt:lpstr>'1.3'!Print_Area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Radu</dc:creator>
  <cp:lastModifiedBy>Radu</cp:lastModifiedBy>
  <dcterms:created xsi:type="dcterms:W3CDTF">2024-08-21T08:58:14Z</dcterms:created>
  <dcterms:modified xsi:type="dcterms:W3CDTF">2024-08-21T08:58:22Z</dcterms:modified>
</cp:coreProperties>
</file>